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ogen\Desktop\a iz edij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G273" i="9"/>
  <c r="I272" i="9"/>
  <c r="E272" i="9" s="1"/>
  <c r="B272" i="9" s="1"/>
  <c r="H272" i="9"/>
  <c r="F272" i="9"/>
  <c r="E271" i="9"/>
  <c r="M270" i="9"/>
  <c r="L270" i="9"/>
  <c r="F270" i="9"/>
  <c r="B270" i="9" s="1"/>
  <c r="E270" i="9"/>
  <c r="M269" i="9"/>
  <c r="L269" i="9"/>
  <c r="F269" i="9" s="1"/>
  <c r="B269" i="9" s="1"/>
  <c r="E269" i="9"/>
  <c r="M268" i="9"/>
  <c r="F268" i="9" s="1"/>
  <c r="L268" i="9"/>
  <c r="E268" i="9"/>
  <c r="B268" i="9"/>
  <c r="M267" i="9"/>
  <c r="F267" i="9" s="1"/>
  <c r="L267" i="9"/>
  <c r="E267" i="9"/>
  <c r="M266" i="9"/>
  <c r="F266" i="9" s="1"/>
  <c r="B266" i="9" s="1"/>
  <c r="L266" i="9"/>
  <c r="E266" i="9"/>
  <c r="M265" i="9"/>
  <c r="L265" i="9"/>
  <c r="E265" i="9"/>
  <c r="M264" i="9"/>
  <c r="F264" i="9" s="1"/>
  <c r="B264" i="9" s="1"/>
  <c r="L264" i="9"/>
  <c r="E264" i="9"/>
  <c r="M263" i="9"/>
  <c r="L263" i="9"/>
  <c r="F263" i="9"/>
  <c r="E263" i="9"/>
  <c r="M262" i="9"/>
  <c r="F262" i="9" s="1"/>
  <c r="B262" i="9" s="1"/>
  <c r="L262" i="9"/>
  <c r="E262" i="9"/>
  <c r="M261" i="9"/>
  <c r="L261" i="9"/>
  <c r="F261" i="9" s="1"/>
  <c r="B261" i="9" s="1"/>
  <c r="E261" i="9"/>
  <c r="M260" i="9"/>
  <c r="F260" i="9" s="1"/>
  <c r="B260" i="9" s="1"/>
  <c r="L260" i="9"/>
  <c r="E260" i="9"/>
  <c r="M259" i="9"/>
  <c r="L259" i="9"/>
  <c r="F259" i="9"/>
  <c r="E259" i="9"/>
  <c r="B259" i="9" s="1"/>
  <c r="M258" i="9"/>
  <c r="F258" i="9" s="1"/>
  <c r="B258" i="9" s="1"/>
  <c r="L258" i="9"/>
  <c r="E258" i="9"/>
  <c r="M257" i="9"/>
  <c r="L257" i="9"/>
  <c r="E257" i="9"/>
  <c r="M256" i="9"/>
  <c r="F256" i="9" s="1"/>
  <c r="B256" i="9" s="1"/>
  <c r="L256" i="9"/>
  <c r="E256" i="9"/>
  <c r="M255" i="9"/>
  <c r="F255" i="9" s="1"/>
  <c r="L255" i="9"/>
  <c r="E255" i="9"/>
  <c r="M254" i="9"/>
  <c r="F254" i="9" s="1"/>
  <c r="B254" i="9" s="1"/>
  <c r="L254" i="9"/>
  <c r="E254" i="9"/>
  <c r="M253" i="9"/>
  <c r="L253" i="9"/>
  <c r="E253" i="9"/>
  <c r="M252" i="9"/>
  <c r="F252" i="9" s="1"/>
  <c r="B252" i="9" s="1"/>
  <c r="L252" i="9"/>
  <c r="E252" i="9"/>
  <c r="M251" i="9"/>
  <c r="L251" i="9"/>
  <c r="F251" i="9"/>
  <c r="E251" i="9"/>
  <c r="M250" i="9"/>
  <c r="L250" i="9"/>
  <c r="F250" i="9"/>
  <c r="B250" i="9" s="1"/>
  <c r="E250" i="9"/>
  <c r="M249" i="9"/>
  <c r="L249" i="9"/>
  <c r="F249" i="9" s="1"/>
  <c r="B249" i="9" s="1"/>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L243" i="9"/>
  <c r="F243" i="9"/>
  <c r="E243" i="9"/>
  <c r="M242" i="9"/>
  <c r="L242" i="9"/>
  <c r="F242" i="9"/>
  <c r="B242" i="9" s="1"/>
  <c r="E242" i="9"/>
  <c r="M241" i="9"/>
  <c r="L241" i="9"/>
  <c r="F241" i="9" s="1"/>
  <c r="B241" i="9" s="1"/>
  <c r="E241" i="9"/>
  <c r="M240" i="9"/>
  <c r="F240" i="9" s="1"/>
  <c r="L240" i="9"/>
  <c r="E240" i="9"/>
  <c r="B240" i="9"/>
  <c r="M239" i="9"/>
  <c r="L239" i="9"/>
  <c r="F239" i="9"/>
  <c r="E239" i="9"/>
  <c r="B239" i="9" s="1"/>
  <c r="M238" i="9"/>
  <c r="F238" i="9" s="1"/>
  <c r="B238" i="9" s="1"/>
  <c r="L238" i="9"/>
  <c r="E238" i="9"/>
  <c r="M237" i="9"/>
  <c r="L237" i="9"/>
  <c r="E237" i="9"/>
  <c r="M236" i="9"/>
  <c r="F236" i="9" s="1"/>
  <c r="B236" i="9" s="1"/>
  <c r="L236" i="9"/>
  <c r="E236" i="9"/>
  <c r="M235" i="9"/>
  <c r="F235" i="9" s="1"/>
  <c r="L235" i="9"/>
  <c r="E235" i="9"/>
  <c r="M234" i="9"/>
  <c r="F234" i="9" s="1"/>
  <c r="B234" i="9" s="1"/>
  <c r="L234" i="9"/>
  <c r="E234" i="9"/>
  <c r="M233" i="9"/>
  <c r="L233" i="9"/>
  <c r="E233" i="9"/>
  <c r="M232" i="9"/>
  <c r="F232" i="9" s="1"/>
  <c r="B232" i="9" s="1"/>
  <c r="L232" i="9"/>
  <c r="E232" i="9"/>
  <c r="M231" i="9"/>
  <c r="L231" i="9"/>
  <c r="F231" i="9"/>
  <c r="E231" i="9"/>
  <c r="M230" i="9"/>
  <c r="L230" i="9"/>
  <c r="F230" i="9"/>
  <c r="B230" i="9" s="1"/>
  <c r="E230" i="9"/>
  <c r="M229" i="9"/>
  <c r="L229" i="9"/>
  <c r="F229" i="9" s="1"/>
  <c r="B229" i="9" s="1"/>
  <c r="E229" i="9"/>
  <c r="M228" i="9"/>
  <c r="F228" i="9" s="1"/>
  <c r="B228" i="9" s="1"/>
  <c r="L228" i="9"/>
  <c r="E228" i="9"/>
  <c r="M227" i="9"/>
  <c r="F227" i="9" s="1"/>
  <c r="L227" i="9"/>
  <c r="E227" i="9"/>
  <c r="M226" i="9"/>
  <c r="F226" i="9" s="1"/>
  <c r="B226" i="9" s="1"/>
  <c r="L226" i="9"/>
  <c r="E226" i="9"/>
  <c r="M225" i="9"/>
  <c r="L225" i="9"/>
  <c r="E225" i="9"/>
  <c r="M224" i="9"/>
  <c r="F224" i="9" s="1"/>
  <c r="B224" i="9" s="1"/>
  <c r="L224" i="9"/>
  <c r="E224" i="9"/>
  <c r="M223" i="9"/>
  <c r="L223" i="9"/>
  <c r="F223" i="9"/>
  <c r="E223" i="9"/>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F216" i="9" s="1"/>
  <c r="B216" i="9" s="1"/>
  <c r="L216" i="9"/>
  <c r="E216" i="9"/>
  <c r="M215" i="9"/>
  <c r="F215" i="9" s="1"/>
  <c r="L215" i="9"/>
  <c r="E215" i="9"/>
  <c r="M214" i="9"/>
  <c r="F214" i="9" s="1"/>
  <c r="B214" i="9" s="1"/>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E157" i="9" s="1"/>
  <c r="B157" i="9" s="1"/>
  <c r="G157" i="9"/>
  <c r="F157" i="9"/>
  <c r="H156" i="9"/>
  <c r="E156" i="9" s="1"/>
  <c r="B156" i="9" s="1"/>
  <c r="G156" i="9"/>
  <c r="F156" i="9"/>
  <c r="H155" i="9"/>
  <c r="G155" i="9"/>
  <c r="F155" i="9"/>
  <c r="H154" i="9"/>
  <c r="G154" i="9"/>
  <c r="F154" i="9"/>
  <c r="H153" i="9"/>
  <c r="E153" i="9" s="1"/>
  <c r="B153" i="9" s="1"/>
  <c r="G153" i="9"/>
  <c r="F153" i="9"/>
  <c r="H152" i="9"/>
  <c r="G152" i="9"/>
  <c r="F152" i="9"/>
  <c r="E152" i="9"/>
  <c r="B152" i="9" s="1"/>
  <c r="H151" i="9"/>
  <c r="G151" i="9"/>
  <c r="E151" i="9" s="1"/>
  <c r="F151" i="9"/>
  <c r="H150" i="9"/>
  <c r="G150" i="9"/>
  <c r="F150" i="9"/>
  <c r="H149" i="9"/>
  <c r="E149" i="9" s="1"/>
  <c r="G149" i="9"/>
  <c r="F149" i="9"/>
  <c r="B149" i="9"/>
  <c r="H148" i="9"/>
  <c r="G148" i="9"/>
  <c r="F148" i="9"/>
  <c r="E148" i="9"/>
  <c r="B148" i="9" s="1"/>
  <c r="H147" i="9"/>
  <c r="G147" i="9"/>
  <c r="E147" i="9" s="1"/>
  <c r="F147" i="9"/>
  <c r="H146" i="9"/>
  <c r="G146" i="9"/>
  <c r="F146" i="9"/>
  <c r="H145" i="9"/>
  <c r="E145" i="9" s="1"/>
  <c r="B145" i="9" s="1"/>
  <c r="G145" i="9"/>
  <c r="F145" i="9"/>
  <c r="H144" i="9"/>
  <c r="E144" i="9" s="1"/>
  <c r="B144" i="9" s="1"/>
  <c r="G144" i="9"/>
  <c r="F144" i="9"/>
  <c r="H143" i="9"/>
  <c r="G143" i="9"/>
  <c r="F143" i="9"/>
  <c r="F142" i="9"/>
  <c r="H141" i="9"/>
  <c r="E141" i="9" s="1"/>
  <c r="B141" i="9" s="1"/>
  <c r="G141" i="9"/>
  <c r="F141" i="9"/>
  <c r="H140" i="9"/>
  <c r="E140" i="9" s="1"/>
  <c r="B140" i="9" s="1"/>
  <c r="G140" i="9"/>
  <c r="F140" i="9"/>
  <c r="H139" i="9"/>
  <c r="G139" i="9"/>
  <c r="F139" i="9"/>
  <c r="H138" i="9"/>
  <c r="G138" i="9"/>
  <c r="F138" i="9"/>
  <c r="H137" i="9"/>
  <c r="E137" i="9" s="1"/>
  <c r="B137" i="9" s="1"/>
  <c r="G137" i="9"/>
  <c r="F137" i="9"/>
  <c r="H136" i="9"/>
  <c r="G136" i="9"/>
  <c r="F136" i="9"/>
  <c r="E136" i="9"/>
  <c r="B136" i="9" s="1"/>
  <c r="H135" i="9"/>
  <c r="G135" i="9"/>
  <c r="E135" i="9" s="1"/>
  <c r="F135" i="9"/>
  <c r="H134" i="9"/>
  <c r="G134" i="9"/>
  <c r="F134" i="9"/>
  <c r="H133" i="9"/>
  <c r="E133" i="9" s="1"/>
  <c r="G133" i="9"/>
  <c r="F133" i="9"/>
  <c r="B133" i="9"/>
  <c r="H132" i="9"/>
  <c r="G132" i="9"/>
  <c r="F132" i="9"/>
  <c r="E132" i="9"/>
  <c r="B132" i="9" s="1"/>
  <c r="H131" i="9"/>
  <c r="G131" i="9"/>
  <c r="E131" i="9" s="1"/>
  <c r="F131" i="9"/>
  <c r="H130" i="9"/>
  <c r="G130" i="9"/>
  <c r="F130" i="9"/>
  <c r="H129" i="9"/>
  <c r="E129" i="9" s="1"/>
  <c r="B129" i="9" s="1"/>
  <c r="G129" i="9"/>
  <c r="F129" i="9"/>
  <c r="H128" i="9"/>
  <c r="E128" i="9" s="1"/>
  <c r="B128" i="9" s="1"/>
  <c r="G128" i="9"/>
  <c r="F128" i="9"/>
  <c r="H127" i="9"/>
  <c r="G127" i="9"/>
  <c r="F127" i="9"/>
  <c r="H126" i="9"/>
  <c r="G126" i="9"/>
  <c r="E126" i="9" s="1"/>
  <c r="B126" i="9" s="1"/>
  <c r="F126" i="9"/>
  <c r="H125" i="9"/>
  <c r="E125" i="9" s="1"/>
  <c r="B125" i="9" s="1"/>
  <c r="G125" i="9"/>
  <c r="F125" i="9"/>
  <c r="H124" i="9"/>
  <c r="E124" i="9" s="1"/>
  <c r="B124" i="9" s="1"/>
  <c r="G124" i="9"/>
  <c r="F124" i="9"/>
  <c r="H123" i="9"/>
  <c r="G123" i="9"/>
  <c r="F123" i="9"/>
  <c r="H122" i="9"/>
  <c r="G122" i="9"/>
  <c r="F122" i="9"/>
  <c r="H121" i="9"/>
  <c r="E121" i="9" s="1"/>
  <c r="B121" i="9" s="1"/>
  <c r="G121" i="9"/>
  <c r="F121" i="9"/>
  <c r="H120" i="9"/>
  <c r="G120" i="9"/>
  <c r="F120" i="9"/>
  <c r="E120" i="9"/>
  <c r="B120" i="9" s="1"/>
  <c r="H119" i="9"/>
  <c r="G119" i="9"/>
  <c r="E119" i="9" s="1"/>
  <c r="F119" i="9"/>
  <c r="H118" i="9"/>
  <c r="G118" i="9"/>
  <c r="F118" i="9"/>
  <c r="H117" i="9"/>
  <c r="E117" i="9" s="1"/>
  <c r="G117" i="9"/>
  <c r="F117" i="9"/>
  <c r="B117" i="9"/>
  <c r="H116" i="9"/>
  <c r="G116" i="9"/>
  <c r="F116" i="9"/>
  <c r="E116" i="9"/>
  <c r="B116" i="9" s="1"/>
  <c r="H115" i="9"/>
  <c r="G115" i="9"/>
  <c r="E115" i="9" s="1"/>
  <c r="F115" i="9"/>
  <c r="H114" i="9"/>
  <c r="G114" i="9"/>
  <c r="F114" i="9"/>
  <c r="H113" i="9"/>
  <c r="E113" i="9" s="1"/>
  <c r="B113" i="9" s="1"/>
  <c r="G113" i="9"/>
  <c r="F113" i="9"/>
  <c r="H112" i="9"/>
  <c r="E112" i="9" s="1"/>
  <c r="B112" i="9" s="1"/>
  <c r="G112" i="9"/>
  <c r="F112" i="9"/>
  <c r="H111" i="9"/>
  <c r="G111" i="9"/>
  <c r="F111" i="9"/>
  <c r="H110" i="9"/>
  <c r="G110" i="9"/>
  <c r="E110" i="9" s="1"/>
  <c r="B110" i="9" s="1"/>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E104" i="9"/>
  <c r="B104" i="9" s="1"/>
  <c r="H103" i="9"/>
  <c r="G103" i="9"/>
  <c r="E103" i="9" s="1"/>
  <c r="F103" i="9"/>
  <c r="H102" i="9"/>
  <c r="G102" i="9"/>
  <c r="F102" i="9"/>
  <c r="H101" i="9"/>
  <c r="E101" i="9" s="1"/>
  <c r="G101" i="9"/>
  <c r="F101" i="9"/>
  <c r="B101" i="9"/>
  <c r="H100" i="9"/>
  <c r="G100" i="9"/>
  <c r="F100" i="9"/>
  <c r="E100" i="9"/>
  <c r="B100" i="9" s="1"/>
  <c r="H99" i="9"/>
  <c r="G99" i="9"/>
  <c r="E99" i="9" s="1"/>
  <c r="F99" i="9"/>
  <c r="H98" i="9"/>
  <c r="G98" i="9"/>
  <c r="F98" i="9"/>
  <c r="H97" i="9"/>
  <c r="E97" i="9" s="1"/>
  <c r="B97" i="9" s="1"/>
  <c r="G97" i="9"/>
  <c r="F97" i="9"/>
  <c r="H96" i="9"/>
  <c r="E96" i="9" s="1"/>
  <c r="B96" i="9" s="1"/>
  <c r="G96" i="9"/>
  <c r="F96" i="9"/>
  <c r="H95" i="9"/>
  <c r="G95" i="9"/>
  <c r="F95" i="9"/>
  <c r="H94" i="9"/>
  <c r="G94" i="9"/>
  <c r="E94" i="9" s="1"/>
  <c r="B94" i="9" s="1"/>
  <c r="F94" i="9"/>
  <c r="H93" i="9"/>
  <c r="E93" i="9" s="1"/>
  <c r="B93" i="9" s="1"/>
  <c r="G93" i="9"/>
  <c r="F93" i="9"/>
  <c r="H92" i="9"/>
  <c r="E92" i="9" s="1"/>
  <c r="B92" i="9" s="1"/>
  <c r="G92" i="9"/>
  <c r="F92" i="9"/>
  <c r="H91" i="9"/>
  <c r="G91" i="9"/>
  <c r="F91" i="9"/>
  <c r="H90" i="9"/>
  <c r="G90" i="9"/>
  <c r="F90" i="9"/>
  <c r="H89" i="9"/>
  <c r="E89" i="9" s="1"/>
  <c r="B89" i="9" s="1"/>
  <c r="G89" i="9"/>
  <c r="F89" i="9"/>
  <c r="H88" i="9"/>
  <c r="G88" i="9"/>
  <c r="F88" i="9"/>
  <c r="E88" i="9"/>
  <c r="B88" i="9" s="1"/>
  <c r="H87" i="9"/>
  <c r="G87" i="9"/>
  <c r="E87" i="9" s="1"/>
  <c r="F87" i="9"/>
  <c r="H86" i="9"/>
  <c r="G86" i="9"/>
  <c r="F86" i="9"/>
  <c r="H85" i="9"/>
  <c r="E85" i="9" s="1"/>
  <c r="G85" i="9"/>
  <c r="F85" i="9"/>
  <c r="B85" i="9"/>
  <c r="H84" i="9"/>
  <c r="G84" i="9"/>
  <c r="F84" i="9"/>
  <c r="E84" i="9"/>
  <c r="B84" i="9" s="1"/>
  <c r="H83" i="9"/>
  <c r="G83" i="9"/>
  <c r="E83" i="9" s="1"/>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E75" i="9" s="1"/>
  <c r="B75" i="9" s="1"/>
  <c r="F75" i="9"/>
  <c r="H74" i="9"/>
  <c r="E74" i="9" s="1"/>
  <c r="B74" i="9" s="1"/>
  <c r="G74" i="9"/>
  <c r="F74" i="9"/>
  <c r="H73" i="9"/>
  <c r="G73" i="9"/>
  <c r="F73" i="9"/>
  <c r="E73" i="9"/>
  <c r="B73" i="9" s="1"/>
  <c r="H72" i="9"/>
  <c r="G72" i="9"/>
  <c r="E72" i="9" s="1"/>
  <c r="F72" i="9"/>
  <c r="H71" i="9"/>
  <c r="G71" i="9"/>
  <c r="F71" i="9"/>
  <c r="H70" i="9"/>
  <c r="E70" i="9" s="1"/>
  <c r="B70" i="9" s="1"/>
  <c r="G70" i="9"/>
  <c r="F70" i="9"/>
  <c r="H69" i="9"/>
  <c r="E69" i="9" s="1"/>
  <c r="B69" i="9" s="1"/>
  <c r="G69" i="9"/>
  <c r="F69" i="9"/>
  <c r="H68" i="9"/>
  <c r="G68" i="9"/>
  <c r="E68" i="9" s="1"/>
  <c r="F68" i="9"/>
  <c r="H67" i="9"/>
  <c r="G67" i="9"/>
  <c r="F67" i="9"/>
  <c r="H66" i="9"/>
  <c r="E66" i="9" s="1"/>
  <c r="B66" i="9" s="1"/>
  <c r="G66" i="9"/>
  <c r="F66" i="9"/>
  <c r="H65" i="9"/>
  <c r="E65" i="9" s="1"/>
  <c r="B65" i="9" s="1"/>
  <c r="G65" i="9"/>
  <c r="F65" i="9"/>
  <c r="H64" i="9"/>
  <c r="G64" i="9"/>
  <c r="F64" i="9"/>
  <c r="H63" i="9"/>
  <c r="G63" i="9"/>
  <c r="E63" i="9" s="1"/>
  <c r="B63" i="9" s="1"/>
  <c r="F63" i="9"/>
  <c r="H62" i="9"/>
  <c r="E62" i="9" s="1"/>
  <c r="B62" i="9" s="1"/>
  <c r="G62" i="9"/>
  <c r="F62" i="9"/>
  <c r="H61" i="9"/>
  <c r="G61" i="9"/>
  <c r="F61" i="9"/>
  <c r="E61" i="9"/>
  <c r="B61" i="9" s="1"/>
  <c r="H60" i="9"/>
  <c r="G60" i="9"/>
  <c r="E60" i="9" s="1"/>
  <c r="F60" i="9"/>
  <c r="H59" i="9"/>
  <c r="G59" i="9"/>
  <c r="F59" i="9"/>
  <c r="H58" i="9"/>
  <c r="E58" i="9" s="1"/>
  <c r="B58" i="9" s="1"/>
  <c r="G58" i="9"/>
  <c r="F58" i="9"/>
  <c r="H57" i="9"/>
  <c r="E57" i="9" s="1"/>
  <c r="B57" i="9" s="1"/>
  <c r="G57" i="9"/>
  <c r="F57" i="9"/>
  <c r="H56" i="9"/>
  <c r="G56" i="9"/>
  <c r="F56" i="9"/>
  <c r="H55" i="9"/>
  <c r="G55" i="9"/>
  <c r="E55" i="9" s="1"/>
  <c r="B55" i="9" s="1"/>
  <c r="F55" i="9"/>
  <c r="H54" i="9"/>
  <c r="E54" i="9" s="1"/>
  <c r="B54" i="9" s="1"/>
  <c r="G54" i="9"/>
  <c r="F54" i="9"/>
  <c r="H53" i="9"/>
  <c r="E53" i="9" s="1"/>
  <c r="B53" i="9" s="1"/>
  <c r="G53" i="9"/>
  <c r="F53" i="9"/>
  <c r="H52" i="9"/>
  <c r="G52" i="9"/>
  <c r="F52" i="9"/>
  <c r="H51" i="9"/>
  <c r="G51" i="9"/>
  <c r="E51" i="9" s="1"/>
  <c r="B51" i="9" s="1"/>
  <c r="F51" i="9"/>
  <c r="H50" i="9"/>
  <c r="E50" i="9" s="1"/>
  <c r="B50" i="9" s="1"/>
  <c r="G50" i="9"/>
  <c r="F50" i="9"/>
  <c r="H49" i="9"/>
  <c r="G49" i="9"/>
  <c r="F49" i="9"/>
  <c r="E49" i="9"/>
  <c r="B49" i="9" s="1"/>
  <c r="H48" i="9"/>
  <c r="G48" i="9"/>
  <c r="E48" i="9" s="1"/>
  <c r="F48" i="9"/>
  <c r="H47" i="9"/>
  <c r="G47" i="9"/>
  <c r="F47" i="9"/>
  <c r="H46" i="9"/>
  <c r="E46" i="9" s="1"/>
  <c r="B46" i="9" s="1"/>
  <c r="G46" i="9"/>
  <c r="F46" i="9"/>
  <c r="H45" i="9"/>
  <c r="E45" i="9" s="1"/>
  <c r="B45" i="9" s="1"/>
  <c r="G45" i="9"/>
  <c r="F45" i="9"/>
  <c r="H44" i="9"/>
  <c r="G44" i="9"/>
  <c r="E44" i="9" s="1"/>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E25" i="9" s="1"/>
  <c r="B25" i="9" s="1"/>
  <c r="G25" i="9"/>
  <c r="F25" i="9"/>
  <c r="H24" i="9"/>
  <c r="G24" i="9"/>
  <c r="F24" i="9"/>
  <c r="H23" i="9"/>
  <c r="G23" i="9"/>
  <c r="F23" i="9"/>
  <c r="H22" i="9"/>
  <c r="E22" i="9" s="1"/>
  <c r="B22" i="9" s="1"/>
  <c r="G22" i="9"/>
  <c r="F22" i="9"/>
  <c r="H21" i="9"/>
  <c r="G21" i="9"/>
  <c r="F21" i="9"/>
  <c r="E21" i="9"/>
  <c r="B21" i="9" s="1"/>
  <c r="F20" i="9"/>
  <c r="F4" i="9"/>
  <c r="O3" i="9"/>
  <c r="I3" i="9"/>
  <c r="H3" i="9"/>
  <c r="G3" i="9"/>
  <c r="D101" i="8"/>
  <c r="D95" i="8"/>
  <c r="D90" i="8"/>
  <c r="C1565" i="1" s="1"/>
  <c r="D85" i="8"/>
  <c r="C1560" i="1" s="1"/>
  <c r="G1560" i="1" s="1"/>
  <c r="D80" i="8"/>
  <c r="D75" i="8"/>
  <c r="D70" i="8"/>
  <c r="D65" i="8"/>
  <c r="C1540" i="1" s="1"/>
  <c r="G1540" i="1" s="1"/>
  <c r="D60" i="8"/>
  <c r="D55" i="8"/>
  <c r="D50" i="8"/>
  <c r="D44" i="8"/>
  <c r="D36" i="8"/>
  <c r="D26" i="8"/>
  <c r="D24" i="8" s="1"/>
  <c r="C1499" i="1" s="1"/>
  <c r="H1499" i="1" s="1"/>
  <c r="D18" i="8"/>
  <c r="D8" i="8"/>
  <c r="C1483" i="1" s="1"/>
  <c r="G1483" i="1" s="1"/>
  <c r="E44" i="7"/>
  <c r="D44" i="7"/>
  <c r="E39" i="7"/>
  <c r="E38" i="7" s="1"/>
  <c r="D39" i="7"/>
  <c r="E30" i="7"/>
  <c r="D30" i="7"/>
  <c r="E23" i="7"/>
  <c r="D23" i="7"/>
  <c r="D22" i="7" s="1"/>
  <c r="E22" i="7"/>
  <c r="I30" i="3" s="1"/>
  <c r="E14" i="7"/>
  <c r="D14" i="7"/>
  <c r="E7" i="7"/>
  <c r="E6" i="7" s="1"/>
  <c r="E5"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27" i="3"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E237" i="5" s="1"/>
  <c r="I23" i="3" s="1"/>
  <c r="D250" i="5"/>
  <c r="F250" i="5" s="1"/>
  <c r="F249" i="5"/>
  <c r="F248" i="5"/>
  <c r="F247" i="5"/>
  <c r="F246" i="5"/>
  <c r="E246" i="5"/>
  <c r="D246" i="5"/>
  <c r="D245" i="5" s="1"/>
  <c r="F245"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D78" i="5"/>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43" i="4" s="1"/>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1" i="1" s="1"/>
  <c r="D617" i="4"/>
  <c r="F616" i="4"/>
  <c r="F615" i="4"/>
  <c r="F614" i="4"/>
  <c r="F613" i="4"/>
  <c r="E612" i="4"/>
  <c r="D612" i="4"/>
  <c r="F612" i="4" s="1"/>
  <c r="F611" i="4"/>
  <c r="F610" i="4"/>
  <c r="F609" i="4"/>
  <c r="F608" i="4"/>
  <c r="F607" i="4"/>
  <c r="F606" i="4"/>
  <c r="E605" i="4"/>
  <c r="D605" i="4"/>
  <c r="F604" i="4"/>
  <c r="E603" i="4"/>
  <c r="H142"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3" i="1" s="1"/>
  <c r="D418" i="4"/>
  <c r="E417" i="4"/>
  <c r="F417" i="4" s="1"/>
  <c r="D417" i="4"/>
  <c r="D644" i="4" s="1"/>
  <c r="F416" i="4"/>
  <c r="E416" i="4"/>
  <c r="E643" i="4" s="1"/>
  <c r="D637" i="1" s="1"/>
  <c r="D416" i="4"/>
  <c r="F411" i="4"/>
  <c r="F410" i="4"/>
  <c r="F409" i="4"/>
  <c r="F406" i="4"/>
  <c r="F405" i="4"/>
  <c r="F404" i="4"/>
  <c r="F403" i="4"/>
  <c r="E402" i="4"/>
  <c r="F402" i="4" s="1"/>
  <c r="D402" i="4"/>
  <c r="F401" i="4"/>
  <c r="F400" i="4"/>
  <c r="E400" i="4"/>
  <c r="D400" i="4"/>
  <c r="F399" i="4"/>
  <c r="F398" i="4"/>
  <c r="F397" i="4"/>
  <c r="E397" i="4"/>
  <c r="D397" i="4"/>
  <c r="D396" i="4" s="1"/>
  <c r="F396" i="4" s="1"/>
  <c r="E396" i="4"/>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59" i="1" s="1"/>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F304" i="4"/>
  <c r="E304" i="4"/>
  <c r="D304" i="4"/>
  <c r="F303" i="4"/>
  <c r="F302" i="4"/>
  <c r="F301" i="4"/>
  <c r="E300" i="4"/>
  <c r="D295" i="1" s="1"/>
  <c r="G295" i="1"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F140" i="4"/>
  <c r="E140" i="4"/>
  <c r="D140" i="4"/>
  <c r="D139" i="4" s="1"/>
  <c r="E139" i="4"/>
  <c r="F139" i="4" s="1"/>
  <c r="F138" i="4"/>
  <c r="F137" i="4"/>
  <c r="F136" i="4"/>
  <c r="F135" i="4"/>
  <c r="E134" i="4"/>
  <c r="E133" i="4" s="1"/>
  <c r="D134" i="4"/>
  <c r="F134" i="4" s="1"/>
  <c r="D133" i="4"/>
  <c r="F133" i="4" s="1"/>
  <c r="F132" i="4"/>
  <c r="F131" i="4"/>
  <c r="F130" i="4"/>
  <c r="F129" i="4"/>
  <c r="F128" i="4"/>
  <c r="E128" i="4"/>
  <c r="D128" i="4"/>
  <c r="F127" i="4"/>
  <c r="F126" i="4"/>
  <c r="E125" i="4"/>
  <c r="E124" i="4" s="1"/>
  <c r="D125" i="4"/>
  <c r="F123" i="4"/>
  <c r="F122" i="4"/>
  <c r="F121" i="4"/>
  <c r="E120" i="4"/>
  <c r="D120" i="4"/>
  <c r="F119" i="4"/>
  <c r="F118" i="4"/>
  <c r="F117" i="4"/>
  <c r="F116" i="4"/>
  <c r="F115" i="4"/>
  <c r="F114" i="4"/>
  <c r="F113" i="4"/>
  <c r="E112" i="4"/>
  <c r="F112" i="4" s="1"/>
  <c r="D112" i="4"/>
  <c r="F111" i="4"/>
  <c r="F110" i="4"/>
  <c r="F109" i="4"/>
  <c r="F108" i="4"/>
  <c r="E107" i="4"/>
  <c r="D103" i="1" s="1"/>
  <c r="G103" i="1"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3" i="4"/>
  <c r="F72" i="4"/>
  <c r="F71" i="4"/>
  <c r="E71" i="4"/>
  <c r="D71" i="4"/>
  <c r="F70" i="4"/>
  <c r="F69" i="4"/>
  <c r="E68" i="4"/>
  <c r="D64" i="1" s="1"/>
  <c r="H64" i="1" s="1"/>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19" i="1" s="1"/>
  <c r="H19" i="1" s="1"/>
  <c r="D23" i="4"/>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G32" i="3"/>
  <c r="B32" i="3"/>
  <c r="I31" i="3"/>
  <c r="G31" i="3"/>
  <c r="B31" i="3"/>
  <c r="H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G1578" i="1"/>
  <c r="C1578" i="1"/>
  <c r="H1578" i="1" s="1"/>
  <c r="C1577" i="1"/>
  <c r="G1576" i="1"/>
  <c r="C1576" i="1"/>
  <c r="H1576" i="1" s="1"/>
  <c r="H1575" i="1"/>
  <c r="G1575" i="1"/>
  <c r="C1575" i="1"/>
  <c r="C1574" i="1"/>
  <c r="C1573" i="1"/>
  <c r="H1572" i="1"/>
  <c r="G1572" i="1"/>
  <c r="C1572" i="1"/>
  <c r="H1571" i="1"/>
  <c r="G1571" i="1"/>
  <c r="C1571" i="1"/>
  <c r="G1570" i="1"/>
  <c r="C1570" i="1"/>
  <c r="H1570" i="1" s="1"/>
  <c r="C1569" i="1"/>
  <c r="H1568" i="1"/>
  <c r="C1568" i="1"/>
  <c r="G1568" i="1" s="1"/>
  <c r="G1567" i="1"/>
  <c r="C1567" i="1"/>
  <c r="H1567" i="1" s="1"/>
  <c r="C1566" i="1"/>
  <c r="H1564" i="1"/>
  <c r="G1564" i="1"/>
  <c r="C1564" i="1"/>
  <c r="H1563" i="1"/>
  <c r="G1563" i="1"/>
  <c r="C1563" i="1"/>
  <c r="G1562" i="1"/>
  <c r="C1562" i="1"/>
  <c r="H1562" i="1" s="1"/>
  <c r="C1561" i="1"/>
  <c r="H1560" i="1"/>
  <c r="H1559" i="1"/>
  <c r="G1559" i="1"/>
  <c r="C1559" i="1"/>
  <c r="C1558" i="1"/>
  <c r="C1557" i="1"/>
  <c r="H1556" i="1"/>
  <c r="G1556" i="1"/>
  <c r="C1556" i="1"/>
  <c r="H1555" i="1"/>
  <c r="G1555" i="1"/>
  <c r="C1555" i="1"/>
  <c r="C1554" i="1"/>
  <c r="H1554" i="1" s="1"/>
  <c r="C1553" i="1"/>
  <c r="H1552" i="1"/>
  <c r="C1552" i="1"/>
  <c r="G1552" i="1" s="1"/>
  <c r="H1551" i="1"/>
  <c r="G1551" i="1"/>
  <c r="C1551" i="1"/>
  <c r="C1550" i="1"/>
  <c r="C1549" i="1"/>
  <c r="H1548" i="1"/>
  <c r="G1548" i="1"/>
  <c r="C1548" i="1"/>
  <c r="H1547" i="1"/>
  <c r="G1547" i="1"/>
  <c r="C1547" i="1"/>
  <c r="G1546" i="1"/>
  <c r="C1546" i="1"/>
  <c r="H1546" i="1" s="1"/>
  <c r="C1545" i="1"/>
  <c r="C1544" i="1"/>
  <c r="H1544" i="1" s="1"/>
  <c r="H1543" i="1"/>
  <c r="G1543" i="1"/>
  <c r="C1543" i="1"/>
  <c r="C1542" i="1"/>
  <c r="C1541" i="1"/>
  <c r="H1540" i="1"/>
  <c r="C1539" i="1"/>
  <c r="H1539" i="1" s="1"/>
  <c r="C1538" i="1"/>
  <c r="H1538" i="1" s="1"/>
  <c r="C1537" i="1"/>
  <c r="H1536" i="1"/>
  <c r="C1536" i="1"/>
  <c r="G1536" i="1" s="1"/>
  <c r="H1535" i="1"/>
  <c r="G1535" i="1"/>
  <c r="C1535" i="1"/>
  <c r="C1534" i="1"/>
  <c r="C1533" i="1"/>
  <c r="C1532" i="1"/>
  <c r="H1532" i="1" s="1"/>
  <c r="H1531" i="1"/>
  <c r="C1531" i="1"/>
  <c r="G1531" i="1" s="1"/>
  <c r="C1530" i="1"/>
  <c r="H1530" i="1" s="1"/>
  <c r="C1529" i="1"/>
  <c r="H1528" i="1"/>
  <c r="G1528" i="1"/>
  <c r="C1528" i="1"/>
  <c r="H1527" i="1"/>
  <c r="G1527" i="1"/>
  <c r="C1527" i="1"/>
  <c r="C1526" i="1"/>
  <c r="C1525" i="1"/>
  <c r="H1523" i="1"/>
  <c r="G1523" i="1"/>
  <c r="C1523" i="1"/>
  <c r="G1522" i="1"/>
  <c r="C1522" i="1"/>
  <c r="H1522" i="1" s="1"/>
  <c r="C1521" i="1"/>
  <c r="H1520" i="1"/>
  <c r="G1520" i="1"/>
  <c r="C1520" i="1"/>
  <c r="H1519" i="1"/>
  <c r="G1519" i="1"/>
  <c r="C1519" i="1"/>
  <c r="H1516" i="1"/>
  <c r="G1516" i="1"/>
  <c r="C1516" i="1"/>
  <c r="C1515" i="1"/>
  <c r="H1515" i="1" s="1"/>
  <c r="G1514" i="1"/>
  <c r="C1514" i="1"/>
  <c r="H1514" i="1" s="1"/>
  <c r="C1513" i="1"/>
  <c r="H1512" i="1"/>
  <c r="G1512" i="1"/>
  <c r="C1512" i="1"/>
  <c r="C1511" i="1"/>
  <c r="H1511" i="1" s="1"/>
  <c r="C1510" i="1"/>
  <c r="C1509" i="1"/>
  <c r="H1508" i="1"/>
  <c r="G1508" i="1"/>
  <c r="C1508" i="1"/>
  <c r="C1507" i="1"/>
  <c r="H1507" i="1" s="1"/>
  <c r="G1506" i="1"/>
  <c r="C1506" i="1"/>
  <c r="H1506" i="1" s="1"/>
  <c r="C1505" i="1"/>
  <c r="C1504" i="1"/>
  <c r="G1504" i="1" s="1"/>
  <c r="C1503" i="1"/>
  <c r="G1503" i="1" s="1"/>
  <c r="C1502" i="1"/>
  <c r="H1500" i="1"/>
  <c r="G1500" i="1"/>
  <c r="C1500" i="1"/>
  <c r="C1498" i="1"/>
  <c r="C1497" i="1"/>
  <c r="H1496" i="1"/>
  <c r="G1496" i="1"/>
  <c r="C1496" i="1"/>
  <c r="H1495" i="1"/>
  <c r="G1495" i="1"/>
  <c r="C1495" i="1"/>
  <c r="G1494" i="1"/>
  <c r="C1494" i="1"/>
  <c r="H1494" i="1" s="1"/>
  <c r="C1493" i="1"/>
  <c r="C1492" i="1"/>
  <c r="G1492" i="1" s="1"/>
  <c r="G1491" i="1"/>
  <c r="C1491" i="1"/>
  <c r="H1491" i="1" s="1"/>
  <c r="C1490" i="1"/>
  <c r="C1489" i="1"/>
  <c r="H1488" i="1"/>
  <c r="G1488" i="1"/>
  <c r="C1488" i="1"/>
  <c r="G1487" i="1"/>
  <c r="C1487" i="1"/>
  <c r="H1487" i="1" s="1"/>
  <c r="C1486" i="1"/>
  <c r="H1486" i="1" s="1"/>
  <c r="C1485" i="1"/>
  <c r="C1484" i="1"/>
  <c r="H1484" i="1" s="1"/>
  <c r="C1482" i="1"/>
  <c r="H1480" i="1"/>
  <c r="C1480" i="1"/>
  <c r="G1480" i="1" s="1"/>
  <c r="D1479" i="1"/>
  <c r="C1479" i="1"/>
  <c r="H1478" i="1"/>
  <c r="G1478" i="1"/>
  <c r="I1478" i="1" s="1"/>
  <c r="D1478" i="1"/>
  <c r="J1478" i="1" s="1"/>
  <c r="C1478" i="1"/>
  <c r="D1477" i="1"/>
  <c r="C1477" i="1"/>
  <c r="H1476" i="1"/>
  <c r="G1476" i="1"/>
  <c r="I1476" i="1" s="1"/>
  <c r="D1476" i="1"/>
  <c r="J1476" i="1" s="1"/>
  <c r="C1476" i="1"/>
  <c r="D1475" i="1"/>
  <c r="D1474" i="1"/>
  <c r="J1474" i="1" s="1"/>
  <c r="C1474" i="1"/>
  <c r="H1473" i="1"/>
  <c r="G1473" i="1"/>
  <c r="D1473" i="1"/>
  <c r="J1473" i="1" s="1"/>
  <c r="C1473" i="1"/>
  <c r="J1472" i="1"/>
  <c r="D1472" i="1"/>
  <c r="C1472" i="1"/>
  <c r="H1471" i="1"/>
  <c r="G1471" i="1"/>
  <c r="D1471" i="1"/>
  <c r="J1471" i="1" s="1"/>
  <c r="C1471" i="1"/>
  <c r="H1470" i="1"/>
  <c r="G1470" i="1"/>
  <c r="D1470" i="1"/>
  <c r="C1470" i="1"/>
  <c r="D1469" i="1"/>
  <c r="D1468" i="1"/>
  <c r="C1468" i="1"/>
  <c r="H1467" i="1"/>
  <c r="G1467" i="1"/>
  <c r="I1467" i="1" s="1"/>
  <c r="D1467" i="1"/>
  <c r="J1467" i="1" s="1"/>
  <c r="C1467" i="1"/>
  <c r="D1466" i="1"/>
  <c r="C1466" i="1"/>
  <c r="D1465" i="1"/>
  <c r="C1465" i="1"/>
  <c r="J1464" i="1"/>
  <c r="D1464" i="1"/>
  <c r="C1464" i="1"/>
  <c r="G1464" i="1" s="1"/>
  <c r="H1463" i="1"/>
  <c r="D1463" i="1"/>
  <c r="C1463" i="1"/>
  <c r="H1462" i="1"/>
  <c r="D1462" i="1"/>
  <c r="C1462" i="1"/>
  <c r="G1462" i="1" s="1"/>
  <c r="D1461" i="1"/>
  <c r="C1461" i="1"/>
  <c r="J1460" i="1"/>
  <c r="G1460" i="1"/>
  <c r="I1460" i="1" s="1"/>
  <c r="D1460" i="1"/>
  <c r="H1460" i="1" s="1"/>
  <c r="C1460" i="1"/>
  <c r="D1459" i="1"/>
  <c r="H1459" i="1" s="1"/>
  <c r="C1459" i="1"/>
  <c r="J1458" i="1"/>
  <c r="H1458" i="1"/>
  <c r="G1458" i="1"/>
  <c r="I1458" i="1" s="1"/>
  <c r="D1458" i="1"/>
  <c r="C1458" i="1"/>
  <c r="D1457" i="1"/>
  <c r="C1457" i="1"/>
  <c r="J1456" i="1"/>
  <c r="G1456" i="1"/>
  <c r="D1456" i="1"/>
  <c r="H1456" i="1" s="1"/>
  <c r="C1456" i="1"/>
  <c r="D1455" i="1"/>
  <c r="H1455" i="1" s="1"/>
  <c r="C1455" i="1"/>
  <c r="D1454" i="1"/>
  <c r="C1454" i="1"/>
  <c r="H1453" i="1"/>
  <c r="D1453" i="1"/>
  <c r="G1453" i="1" s="1"/>
  <c r="C1453" i="1"/>
  <c r="H1452" i="1"/>
  <c r="D1452" i="1"/>
  <c r="J1452" i="1" s="1"/>
  <c r="C1452" i="1"/>
  <c r="G1452" i="1" s="1"/>
  <c r="I1452" i="1" s="1"/>
  <c r="H1451" i="1"/>
  <c r="D1451" i="1"/>
  <c r="G1451" i="1" s="1"/>
  <c r="C1451" i="1"/>
  <c r="H1450" i="1"/>
  <c r="D1450" i="1"/>
  <c r="J1450" i="1" s="1"/>
  <c r="C1450" i="1"/>
  <c r="G1450" i="1" s="1"/>
  <c r="I1450" i="1" s="1"/>
  <c r="H1449" i="1"/>
  <c r="D1449" i="1"/>
  <c r="G1449" i="1" s="1"/>
  <c r="C1449" i="1"/>
  <c r="H1448" i="1"/>
  <c r="D1448" i="1"/>
  <c r="J1448" i="1" s="1"/>
  <c r="C1448" i="1"/>
  <c r="G1448" i="1" s="1"/>
  <c r="I1448" i="1" s="1"/>
  <c r="H1447" i="1"/>
  <c r="D1447" i="1"/>
  <c r="G1447" i="1" s="1"/>
  <c r="C1447" i="1"/>
  <c r="H1446" i="1"/>
  <c r="D1446" i="1"/>
  <c r="J1446" i="1" s="1"/>
  <c r="C1446" i="1"/>
  <c r="G1446" i="1" s="1"/>
  <c r="I1446" i="1" s="1"/>
  <c r="D1445" i="1"/>
  <c r="C1445" i="1"/>
  <c r="D1444" i="1"/>
  <c r="C1444" i="1"/>
  <c r="D1443" i="1"/>
  <c r="C1443" i="1"/>
  <c r="D1442" i="1"/>
  <c r="C1442" i="1"/>
  <c r="D1441" i="1"/>
  <c r="C1441" i="1"/>
  <c r="D1440" i="1"/>
  <c r="C1440" i="1"/>
  <c r="D1439" i="1"/>
  <c r="C1439" i="1"/>
  <c r="D1438" i="1"/>
  <c r="C1438" i="1"/>
  <c r="H1438" i="1" s="1"/>
  <c r="G1437" i="1"/>
  <c r="D1437" i="1"/>
  <c r="C1437" i="1"/>
  <c r="H1437" i="1" s="1"/>
  <c r="G1434" i="1"/>
  <c r="D1434" i="1"/>
  <c r="C1434" i="1"/>
  <c r="H1434" i="1" s="1"/>
  <c r="D1433" i="1"/>
  <c r="C1433" i="1"/>
  <c r="D1432" i="1"/>
  <c r="C1432" i="1"/>
  <c r="H1432" i="1" s="1"/>
  <c r="G1431" i="1"/>
  <c r="D1431" i="1"/>
  <c r="C1431" i="1"/>
  <c r="H1431" i="1" s="1"/>
  <c r="G1430" i="1"/>
  <c r="D1430" i="1"/>
  <c r="C1430" i="1"/>
  <c r="H1430" i="1" s="1"/>
  <c r="D1429" i="1"/>
  <c r="C1429" i="1"/>
  <c r="D1428" i="1"/>
  <c r="C1428" i="1"/>
  <c r="H1428" i="1" s="1"/>
  <c r="G1427" i="1"/>
  <c r="D1427" i="1"/>
  <c r="C1427" i="1"/>
  <c r="H1427" i="1" s="1"/>
  <c r="G1426" i="1"/>
  <c r="D1426" i="1"/>
  <c r="C1426" i="1"/>
  <c r="H1426" i="1" s="1"/>
  <c r="D1425" i="1"/>
  <c r="C1425" i="1"/>
  <c r="D1424" i="1"/>
  <c r="C1424" i="1"/>
  <c r="H1424" i="1" s="1"/>
  <c r="G1423" i="1"/>
  <c r="D1423" i="1"/>
  <c r="C1423" i="1"/>
  <c r="H1423" i="1" s="1"/>
  <c r="G1422" i="1"/>
  <c r="D1422" i="1"/>
  <c r="C1422" i="1"/>
  <c r="H1422" i="1" s="1"/>
  <c r="D1421" i="1"/>
  <c r="C1421" i="1"/>
  <c r="D1420" i="1"/>
  <c r="C1420" i="1"/>
  <c r="H1420" i="1" s="1"/>
  <c r="G1419" i="1"/>
  <c r="D1419" i="1"/>
  <c r="C1419" i="1"/>
  <c r="H1419" i="1" s="1"/>
  <c r="G1418" i="1"/>
  <c r="D1418" i="1"/>
  <c r="C1418" i="1"/>
  <c r="H1418" i="1" s="1"/>
  <c r="D1417" i="1"/>
  <c r="C1417" i="1"/>
  <c r="D1416" i="1"/>
  <c r="C1416" i="1"/>
  <c r="H1416" i="1" s="1"/>
  <c r="G1415" i="1"/>
  <c r="D1415" i="1"/>
  <c r="C1415" i="1"/>
  <c r="H1415" i="1" s="1"/>
  <c r="G1414" i="1"/>
  <c r="D1414" i="1"/>
  <c r="C1414" i="1"/>
  <c r="H1414" i="1" s="1"/>
  <c r="D1413" i="1"/>
  <c r="C1413" i="1"/>
  <c r="D1412" i="1"/>
  <c r="C1412" i="1"/>
  <c r="H1412" i="1" s="1"/>
  <c r="G1411" i="1"/>
  <c r="D1411" i="1"/>
  <c r="C1411" i="1"/>
  <c r="H1411" i="1" s="1"/>
  <c r="G1410" i="1"/>
  <c r="D1410" i="1"/>
  <c r="C1410" i="1"/>
  <c r="H1410" i="1" s="1"/>
  <c r="D1409" i="1"/>
  <c r="C1409" i="1"/>
  <c r="D1408" i="1"/>
  <c r="C1408" i="1"/>
  <c r="H1408" i="1" s="1"/>
  <c r="G1407" i="1"/>
  <c r="D1407" i="1"/>
  <c r="C1407" i="1"/>
  <c r="H1407" i="1" s="1"/>
  <c r="G1406" i="1"/>
  <c r="D1406" i="1"/>
  <c r="C1406" i="1"/>
  <c r="H1406" i="1" s="1"/>
  <c r="D1405" i="1"/>
  <c r="C1405" i="1"/>
  <c r="D1404" i="1"/>
  <c r="C1404" i="1"/>
  <c r="H1404" i="1" s="1"/>
  <c r="G1403" i="1"/>
  <c r="D1403" i="1"/>
  <c r="C1403" i="1"/>
  <c r="H1403" i="1" s="1"/>
  <c r="G1402" i="1"/>
  <c r="D1402" i="1"/>
  <c r="C1402" i="1"/>
  <c r="H1402" i="1" s="1"/>
  <c r="D1401" i="1"/>
  <c r="C1401" i="1"/>
  <c r="D1400" i="1"/>
  <c r="C1400" i="1"/>
  <c r="H1400" i="1" s="1"/>
  <c r="G1399" i="1"/>
  <c r="D1399" i="1"/>
  <c r="C1399" i="1"/>
  <c r="H1399" i="1" s="1"/>
  <c r="G1398" i="1"/>
  <c r="D1398" i="1"/>
  <c r="C1398" i="1"/>
  <c r="H1398" i="1" s="1"/>
  <c r="D1397" i="1"/>
  <c r="C1397" i="1"/>
  <c r="D1396" i="1"/>
  <c r="C1396" i="1"/>
  <c r="H1396" i="1" s="1"/>
  <c r="G1395" i="1"/>
  <c r="D1395" i="1"/>
  <c r="C1395" i="1"/>
  <c r="H1395" i="1" s="1"/>
  <c r="G1394" i="1"/>
  <c r="D1394" i="1"/>
  <c r="C1394" i="1"/>
  <c r="H1394" i="1" s="1"/>
  <c r="D1393" i="1"/>
  <c r="C1393" i="1"/>
  <c r="D1392" i="1"/>
  <c r="C1392" i="1"/>
  <c r="H1392" i="1" s="1"/>
  <c r="G1391" i="1"/>
  <c r="D1391" i="1"/>
  <c r="C1391" i="1"/>
  <c r="H1391" i="1" s="1"/>
  <c r="G1390" i="1"/>
  <c r="D1390" i="1"/>
  <c r="C1390" i="1"/>
  <c r="H1390" i="1" s="1"/>
  <c r="D1389" i="1"/>
  <c r="C1389" i="1"/>
  <c r="D1388" i="1"/>
  <c r="C1388" i="1"/>
  <c r="H1388" i="1" s="1"/>
  <c r="G1387" i="1"/>
  <c r="D1387" i="1"/>
  <c r="C1387" i="1"/>
  <c r="H1387" i="1" s="1"/>
  <c r="G1386" i="1"/>
  <c r="D1386" i="1"/>
  <c r="C1386" i="1"/>
  <c r="H1386" i="1" s="1"/>
  <c r="D1385" i="1"/>
  <c r="C1385" i="1"/>
  <c r="D1384" i="1"/>
  <c r="C1384" i="1"/>
  <c r="H1384" i="1" s="1"/>
  <c r="D1383" i="1"/>
  <c r="G1382" i="1"/>
  <c r="D1382" i="1"/>
  <c r="C1382" i="1"/>
  <c r="H1382" i="1" s="1"/>
  <c r="D1381" i="1"/>
  <c r="C1381" i="1"/>
  <c r="D1380" i="1"/>
  <c r="C1380" i="1"/>
  <c r="H1380" i="1" s="1"/>
  <c r="G1379" i="1"/>
  <c r="D1379" i="1"/>
  <c r="C1379" i="1"/>
  <c r="H1379" i="1" s="1"/>
  <c r="G1378" i="1"/>
  <c r="D1378" i="1"/>
  <c r="C1378" i="1"/>
  <c r="H1378" i="1" s="1"/>
  <c r="D1377" i="1"/>
  <c r="C1377" i="1"/>
  <c r="D1376" i="1"/>
  <c r="C1376" i="1"/>
  <c r="H1376" i="1" s="1"/>
  <c r="G1375" i="1"/>
  <c r="D1375" i="1"/>
  <c r="C1375" i="1"/>
  <c r="H1375" i="1" s="1"/>
  <c r="G1374" i="1"/>
  <c r="D1374" i="1"/>
  <c r="C1374" i="1"/>
  <c r="H1374" i="1" s="1"/>
  <c r="D1373" i="1"/>
  <c r="C1373" i="1"/>
  <c r="D1372" i="1"/>
  <c r="C1372" i="1"/>
  <c r="H1372" i="1" s="1"/>
  <c r="G1371" i="1"/>
  <c r="D1371" i="1"/>
  <c r="C1371" i="1"/>
  <c r="H1371" i="1" s="1"/>
  <c r="G1370" i="1"/>
  <c r="D1370" i="1"/>
  <c r="C1370" i="1"/>
  <c r="H1370" i="1" s="1"/>
  <c r="D1369" i="1"/>
  <c r="C1369" i="1"/>
  <c r="D1368" i="1"/>
  <c r="C1368" i="1"/>
  <c r="H1368" i="1" s="1"/>
  <c r="G1367" i="1"/>
  <c r="D1367" i="1"/>
  <c r="C1367" i="1"/>
  <c r="H1367" i="1" s="1"/>
  <c r="G1366" i="1"/>
  <c r="D1366" i="1"/>
  <c r="C1366" i="1"/>
  <c r="H1366" i="1" s="1"/>
  <c r="D1365" i="1"/>
  <c r="C1365" i="1"/>
  <c r="D1364" i="1"/>
  <c r="C1364" i="1"/>
  <c r="H1364" i="1" s="1"/>
  <c r="G1363" i="1"/>
  <c r="D1363" i="1"/>
  <c r="C1363" i="1"/>
  <c r="H1363" i="1" s="1"/>
  <c r="G1362" i="1"/>
  <c r="D1362" i="1"/>
  <c r="C1362" i="1"/>
  <c r="H1362" i="1" s="1"/>
  <c r="D1361" i="1"/>
  <c r="C1361" i="1"/>
  <c r="D1360" i="1"/>
  <c r="C1360" i="1"/>
  <c r="H1360" i="1" s="1"/>
  <c r="D1359" i="1"/>
  <c r="C1359" i="1"/>
  <c r="H1359" i="1" s="1"/>
  <c r="G1358" i="1"/>
  <c r="D1358" i="1"/>
  <c r="C1358" i="1"/>
  <c r="H1358" i="1" s="1"/>
  <c r="G1357" i="1"/>
  <c r="D1357" i="1"/>
  <c r="C1357" i="1"/>
  <c r="H1357" i="1" s="1"/>
  <c r="D1356" i="1"/>
  <c r="C1356" i="1"/>
  <c r="H1356" i="1" s="1"/>
  <c r="G1355" i="1"/>
  <c r="D1355" i="1"/>
  <c r="C1355" i="1"/>
  <c r="H1355" i="1" s="1"/>
  <c r="G1354" i="1"/>
  <c r="D1354" i="1"/>
  <c r="C1354" i="1"/>
  <c r="H1354" i="1" s="1"/>
  <c r="D1353" i="1"/>
  <c r="C1353" i="1"/>
  <c r="D1352" i="1"/>
  <c r="C1352" i="1"/>
  <c r="H1352" i="1" s="1"/>
  <c r="G1351" i="1"/>
  <c r="D1351" i="1"/>
  <c r="C1351" i="1"/>
  <c r="H1351" i="1" s="1"/>
  <c r="G1350" i="1"/>
  <c r="D1350" i="1"/>
  <c r="C1350" i="1"/>
  <c r="H1350" i="1" s="1"/>
  <c r="D1349" i="1"/>
  <c r="C1349" i="1"/>
  <c r="H1349" i="1" s="1"/>
  <c r="D1348" i="1"/>
  <c r="C1348" i="1"/>
  <c r="H1348" i="1" s="1"/>
  <c r="D1347" i="1"/>
  <c r="C1347" i="1"/>
  <c r="G1346" i="1"/>
  <c r="D1346" i="1"/>
  <c r="C1346" i="1"/>
  <c r="H1346" i="1" s="1"/>
  <c r="G1345" i="1"/>
  <c r="D1345" i="1"/>
  <c r="C1345" i="1"/>
  <c r="H1345" i="1" s="1"/>
  <c r="D1344" i="1"/>
  <c r="C1344" i="1"/>
  <c r="H1344" i="1" s="1"/>
  <c r="D1343" i="1"/>
  <c r="C1343" i="1"/>
  <c r="H1343" i="1" s="1"/>
  <c r="G1342" i="1"/>
  <c r="D1342" i="1"/>
  <c r="C1342" i="1"/>
  <c r="H1342" i="1" s="1"/>
  <c r="G1341" i="1"/>
  <c r="D1341" i="1"/>
  <c r="C1341" i="1"/>
  <c r="H1341" i="1" s="1"/>
  <c r="D1340" i="1"/>
  <c r="C1340" i="1"/>
  <c r="H1340" i="1" s="1"/>
  <c r="G1339" i="1"/>
  <c r="D1339" i="1"/>
  <c r="C1339" i="1"/>
  <c r="H1339" i="1" s="1"/>
  <c r="G1338" i="1"/>
  <c r="D1338" i="1"/>
  <c r="C1338" i="1"/>
  <c r="H1338" i="1" s="1"/>
  <c r="D1337" i="1"/>
  <c r="C1337" i="1"/>
  <c r="D1336" i="1"/>
  <c r="C1336" i="1"/>
  <c r="H1336" i="1" s="1"/>
  <c r="G1335" i="1"/>
  <c r="D1335" i="1"/>
  <c r="C1335" i="1"/>
  <c r="H1335" i="1" s="1"/>
  <c r="G1334" i="1"/>
  <c r="D1334" i="1"/>
  <c r="C1334" i="1"/>
  <c r="H1334" i="1" s="1"/>
  <c r="D1333" i="1"/>
  <c r="C1333" i="1"/>
  <c r="H1333" i="1" s="1"/>
  <c r="D1332" i="1"/>
  <c r="C1332" i="1"/>
  <c r="H1332" i="1" s="1"/>
  <c r="D1331" i="1"/>
  <c r="C1331" i="1"/>
  <c r="D1330" i="1"/>
  <c r="G1330" i="1" s="1"/>
  <c r="C1330" i="1"/>
  <c r="D1329" i="1"/>
  <c r="D1328" i="1"/>
  <c r="C1328" i="1"/>
  <c r="G1327" i="1"/>
  <c r="D1327" i="1"/>
  <c r="C1327" i="1"/>
  <c r="H1327" i="1" s="1"/>
  <c r="D1326" i="1"/>
  <c r="G1326" i="1" s="1"/>
  <c r="C1326" i="1"/>
  <c r="D1325" i="1"/>
  <c r="C1325" i="1"/>
  <c r="H1325" i="1" s="1"/>
  <c r="D1324" i="1"/>
  <c r="C1324" i="1"/>
  <c r="D1323" i="1"/>
  <c r="C1323" i="1"/>
  <c r="D1322" i="1"/>
  <c r="G1322" i="1" s="1"/>
  <c r="C1322" i="1"/>
  <c r="G1321" i="1"/>
  <c r="D1321" i="1"/>
  <c r="C1321" i="1"/>
  <c r="H1321" i="1" s="1"/>
  <c r="D1320" i="1"/>
  <c r="C1320" i="1"/>
  <c r="G1319" i="1"/>
  <c r="D1319" i="1"/>
  <c r="C1319" i="1"/>
  <c r="H1319" i="1" s="1"/>
  <c r="D1318" i="1"/>
  <c r="G1318" i="1" s="1"/>
  <c r="C1318" i="1"/>
  <c r="D1317" i="1"/>
  <c r="C1317" i="1"/>
  <c r="H1317" i="1" s="1"/>
  <c r="D1316" i="1"/>
  <c r="C1316" i="1"/>
  <c r="D1315" i="1"/>
  <c r="C1315" i="1"/>
  <c r="D1314" i="1"/>
  <c r="G1314" i="1" s="1"/>
  <c r="C1314" i="1"/>
  <c r="G1313" i="1"/>
  <c r="D1313" i="1"/>
  <c r="C1313" i="1"/>
  <c r="H1313" i="1" s="1"/>
  <c r="D1312" i="1"/>
  <c r="C1312" i="1"/>
  <c r="G1311" i="1"/>
  <c r="D1311" i="1"/>
  <c r="C1311" i="1"/>
  <c r="H1311" i="1" s="1"/>
  <c r="D1310" i="1"/>
  <c r="G1310" i="1" s="1"/>
  <c r="C1310" i="1"/>
  <c r="D1309" i="1"/>
  <c r="C1309" i="1"/>
  <c r="H1309" i="1" s="1"/>
  <c r="D1308" i="1"/>
  <c r="C1308" i="1"/>
  <c r="D1307" i="1"/>
  <c r="C1307" i="1"/>
  <c r="D1306" i="1"/>
  <c r="G1306" i="1" s="1"/>
  <c r="C1306" i="1"/>
  <c r="G1305" i="1"/>
  <c r="D1305" i="1"/>
  <c r="C1305" i="1"/>
  <c r="H1305" i="1" s="1"/>
  <c r="D1304" i="1"/>
  <c r="C1304" i="1"/>
  <c r="G1303" i="1"/>
  <c r="D1303" i="1"/>
  <c r="C1303" i="1"/>
  <c r="H1303" i="1" s="1"/>
  <c r="D1302" i="1"/>
  <c r="G1302" i="1" s="1"/>
  <c r="C1302" i="1"/>
  <c r="D1301" i="1"/>
  <c r="C1301" i="1"/>
  <c r="H1301" i="1" s="1"/>
  <c r="D1300" i="1"/>
  <c r="C1300" i="1"/>
  <c r="D1298" i="1"/>
  <c r="G1298" i="1" s="1"/>
  <c r="C1298" i="1"/>
  <c r="D1297" i="1"/>
  <c r="C1297" i="1"/>
  <c r="D1296" i="1"/>
  <c r="C1296" i="1"/>
  <c r="G1295" i="1"/>
  <c r="D1295" i="1"/>
  <c r="C1295" i="1"/>
  <c r="H1295" i="1" s="1"/>
  <c r="D1294" i="1"/>
  <c r="G1294" i="1" s="1"/>
  <c r="C1294" i="1"/>
  <c r="G1293" i="1"/>
  <c r="D1293" i="1"/>
  <c r="C1293" i="1"/>
  <c r="H1293" i="1" s="1"/>
  <c r="D1292" i="1"/>
  <c r="C1292" i="1"/>
  <c r="D1291" i="1"/>
  <c r="C1291" i="1"/>
  <c r="H1291" i="1" s="1"/>
  <c r="D1290" i="1"/>
  <c r="G1290" i="1" s="1"/>
  <c r="C1290" i="1"/>
  <c r="D1289" i="1"/>
  <c r="C1289" i="1"/>
  <c r="D1288" i="1"/>
  <c r="C1288" i="1"/>
  <c r="G1287" i="1"/>
  <c r="D1287" i="1"/>
  <c r="C1287" i="1"/>
  <c r="H1287" i="1" s="1"/>
  <c r="D1286" i="1"/>
  <c r="G1286" i="1" s="1"/>
  <c r="C1286" i="1"/>
  <c r="G1285" i="1"/>
  <c r="D1285" i="1"/>
  <c r="C1285" i="1"/>
  <c r="H1285" i="1" s="1"/>
  <c r="D1284" i="1"/>
  <c r="C1284" i="1"/>
  <c r="D1283" i="1"/>
  <c r="C1283" i="1"/>
  <c r="H1283" i="1" s="1"/>
  <c r="D1282" i="1"/>
  <c r="G1282" i="1" s="1"/>
  <c r="C1282" i="1"/>
  <c r="D1281" i="1"/>
  <c r="C1281" i="1"/>
  <c r="D1280" i="1"/>
  <c r="C1280" i="1"/>
  <c r="G1279" i="1"/>
  <c r="D1279" i="1"/>
  <c r="C1279" i="1"/>
  <c r="H1279" i="1" s="1"/>
  <c r="D1278" i="1"/>
  <c r="G1278" i="1" s="1"/>
  <c r="C1278" i="1"/>
  <c r="G1277" i="1"/>
  <c r="D1277" i="1"/>
  <c r="C1277" i="1"/>
  <c r="H1277" i="1" s="1"/>
  <c r="D1276" i="1"/>
  <c r="C1276" i="1"/>
  <c r="D1275" i="1"/>
  <c r="C1275" i="1"/>
  <c r="H1275" i="1" s="1"/>
  <c r="D1274" i="1"/>
  <c r="G1274" i="1" s="1"/>
  <c r="C1274" i="1"/>
  <c r="D1273" i="1"/>
  <c r="C1273" i="1"/>
  <c r="D1272" i="1"/>
  <c r="C1272" i="1"/>
  <c r="G1271" i="1"/>
  <c r="D1271" i="1"/>
  <c r="C1271" i="1"/>
  <c r="H1271" i="1" s="1"/>
  <c r="D1270" i="1"/>
  <c r="G1270" i="1" s="1"/>
  <c r="C1270" i="1"/>
  <c r="G1269" i="1"/>
  <c r="D1269" i="1"/>
  <c r="C1269" i="1"/>
  <c r="H1269" i="1" s="1"/>
  <c r="D1268" i="1"/>
  <c r="C1268" i="1"/>
  <c r="D1267" i="1"/>
  <c r="C1267" i="1"/>
  <c r="H1267" i="1" s="1"/>
  <c r="D1266" i="1"/>
  <c r="G1266" i="1" s="1"/>
  <c r="C1266" i="1"/>
  <c r="D1265" i="1"/>
  <c r="C1265" i="1"/>
  <c r="D1264" i="1"/>
  <c r="C1264" i="1"/>
  <c r="G1263" i="1"/>
  <c r="D1263" i="1"/>
  <c r="C1263" i="1"/>
  <c r="H1263" i="1" s="1"/>
  <c r="D1262" i="1"/>
  <c r="G1262" i="1" s="1"/>
  <c r="C1262" i="1"/>
  <c r="G1261" i="1"/>
  <c r="D1261" i="1"/>
  <c r="C1261" i="1"/>
  <c r="H1261" i="1" s="1"/>
  <c r="D1260" i="1"/>
  <c r="C1260" i="1"/>
  <c r="D1259" i="1"/>
  <c r="C1259" i="1"/>
  <c r="H1259" i="1" s="1"/>
  <c r="D1258" i="1"/>
  <c r="G1258" i="1" s="1"/>
  <c r="C1258" i="1"/>
  <c r="D1257" i="1"/>
  <c r="C1257" i="1"/>
  <c r="D1256" i="1"/>
  <c r="C1256" i="1"/>
  <c r="G1255" i="1"/>
  <c r="D1255" i="1"/>
  <c r="C1255" i="1"/>
  <c r="H1255" i="1" s="1"/>
  <c r="D1254" i="1"/>
  <c r="G1254" i="1" s="1"/>
  <c r="C1254" i="1"/>
  <c r="G1253" i="1"/>
  <c r="D1253" i="1"/>
  <c r="C1253" i="1"/>
  <c r="H1253" i="1" s="1"/>
  <c r="D1252" i="1"/>
  <c r="C1252" i="1"/>
  <c r="D1251" i="1"/>
  <c r="C1251" i="1"/>
  <c r="H1251" i="1" s="1"/>
  <c r="D1250" i="1"/>
  <c r="G1250" i="1" s="1"/>
  <c r="C1250" i="1"/>
  <c r="D1249" i="1"/>
  <c r="C1249" i="1"/>
  <c r="D1248" i="1"/>
  <c r="C1248" i="1"/>
  <c r="G1247" i="1"/>
  <c r="D1247" i="1"/>
  <c r="C1247" i="1"/>
  <c r="H1247" i="1" s="1"/>
  <c r="D1246" i="1"/>
  <c r="G1246" i="1" s="1"/>
  <c r="C1246" i="1"/>
  <c r="G1245" i="1"/>
  <c r="D1245" i="1"/>
  <c r="C1245" i="1"/>
  <c r="H1245" i="1" s="1"/>
  <c r="D1244" i="1"/>
  <c r="C1244" i="1"/>
  <c r="D1243" i="1"/>
  <c r="C1243" i="1"/>
  <c r="H1243" i="1" s="1"/>
  <c r="D1242" i="1"/>
  <c r="G1242" i="1" s="1"/>
  <c r="C1242" i="1"/>
  <c r="D1241" i="1"/>
  <c r="C1241" i="1"/>
  <c r="D1240" i="1"/>
  <c r="C1240" i="1"/>
  <c r="G1239" i="1"/>
  <c r="D1239" i="1"/>
  <c r="C1239" i="1"/>
  <c r="H1239" i="1" s="1"/>
  <c r="D1238" i="1"/>
  <c r="G1238" i="1" s="1"/>
  <c r="C1238" i="1"/>
  <c r="G1237" i="1"/>
  <c r="D1237" i="1"/>
  <c r="C1237" i="1"/>
  <c r="H1237" i="1" s="1"/>
  <c r="D1236" i="1"/>
  <c r="C1236" i="1"/>
  <c r="D1235" i="1"/>
  <c r="D1234" i="1"/>
  <c r="G1234" i="1" s="1"/>
  <c r="C1234" i="1"/>
  <c r="D1233" i="1"/>
  <c r="C1233" i="1"/>
  <c r="D1232" i="1"/>
  <c r="C1232" i="1"/>
  <c r="G1231" i="1"/>
  <c r="D1231" i="1"/>
  <c r="C1231" i="1"/>
  <c r="H1231" i="1" s="1"/>
  <c r="D1230" i="1"/>
  <c r="G1230" i="1" s="1"/>
  <c r="C1230" i="1"/>
  <c r="G1229" i="1"/>
  <c r="D1229" i="1"/>
  <c r="C1229" i="1"/>
  <c r="H1229" i="1" s="1"/>
  <c r="D1228" i="1"/>
  <c r="C1228" i="1"/>
  <c r="D1227" i="1"/>
  <c r="C1227" i="1"/>
  <c r="H1227" i="1" s="1"/>
  <c r="D1226" i="1"/>
  <c r="G1226" i="1" s="1"/>
  <c r="C1226" i="1"/>
  <c r="D1225" i="1"/>
  <c r="C1225" i="1"/>
  <c r="D1224" i="1"/>
  <c r="C1224" i="1"/>
  <c r="G1223" i="1"/>
  <c r="D1223" i="1"/>
  <c r="C1223" i="1"/>
  <c r="H1223" i="1" s="1"/>
  <c r="D1222" i="1"/>
  <c r="G1222" i="1" s="1"/>
  <c r="C1222" i="1"/>
  <c r="G1221" i="1"/>
  <c r="D1221" i="1"/>
  <c r="C1221" i="1"/>
  <c r="H1221" i="1" s="1"/>
  <c r="D1220" i="1"/>
  <c r="C1220" i="1"/>
  <c r="D1219" i="1"/>
  <c r="C1219" i="1"/>
  <c r="H1219" i="1" s="1"/>
  <c r="D1218" i="1"/>
  <c r="G1218" i="1" s="1"/>
  <c r="C1218" i="1"/>
  <c r="D1217" i="1"/>
  <c r="C1217" i="1"/>
  <c r="D1216" i="1"/>
  <c r="C1216" i="1"/>
  <c r="D1215" i="1"/>
  <c r="D1214" i="1"/>
  <c r="G1213" i="1"/>
  <c r="D1213" i="1"/>
  <c r="C1213" i="1"/>
  <c r="H1213" i="1" s="1"/>
  <c r="D1212" i="1"/>
  <c r="C1212" i="1"/>
  <c r="G1211" i="1"/>
  <c r="D1211" i="1"/>
  <c r="C1211" i="1"/>
  <c r="H1211" i="1" s="1"/>
  <c r="D1210" i="1"/>
  <c r="G1210" i="1" s="1"/>
  <c r="C1210" i="1"/>
  <c r="D1209" i="1"/>
  <c r="C1209" i="1"/>
  <c r="H1209" i="1" s="1"/>
  <c r="D1208" i="1"/>
  <c r="C1208" i="1"/>
  <c r="D1207" i="1"/>
  <c r="C1207" i="1"/>
  <c r="D1206" i="1"/>
  <c r="G1206" i="1" s="1"/>
  <c r="C1206" i="1"/>
  <c r="D1205" i="1"/>
  <c r="G1205" i="1" s="1"/>
  <c r="C1205" i="1"/>
  <c r="D1204" i="1"/>
  <c r="C1204" i="1"/>
  <c r="G1203" i="1"/>
  <c r="D1203" i="1"/>
  <c r="C1203" i="1"/>
  <c r="H1203" i="1" s="1"/>
  <c r="D1202" i="1"/>
  <c r="G1202" i="1" s="1"/>
  <c r="C1202" i="1"/>
  <c r="D1201" i="1"/>
  <c r="C1201" i="1"/>
  <c r="D1200" i="1"/>
  <c r="C1200" i="1"/>
  <c r="G1199" i="1"/>
  <c r="D1199" i="1"/>
  <c r="C1199" i="1"/>
  <c r="H1199" i="1" s="1"/>
  <c r="G1198" i="1"/>
  <c r="D1198" i="1"/>
  <c r="C1198" i="1"/>
  <c r="D1197" i="1"/>
  <c r="C1197" i="1"/>
  <c r="D1196" i="1"/>
  <c r="C1196" i="1"/>
  <c r="D1195" i="1"/>
  <c r="C1195" i="1"/>
  <c r="D1194" i="1"/>
  <c r="G1194" i="1" s="1"/>
  <c r="C1194" i="1"/>
  <c r="G1193" i="1"/>
  <c r="D1193" i="1"/>
  <c r="C1193" i="1"/>
  <c r="H1193" i="1" s="1"/>
  <c r="D1192" i="1"/>
  <c r="C1192" i="1"/>
  <c r="D1191" i="1"/>
  <c r="C1191" i="1"/>
  <c r="H1191" i="1" s="1"/>
  <c r="G1190" i="1"/>
  <c r="D1190" i="1"/>
  <c r="C1190" i="1"/>
  <c r="D1189" i="1"/>
  <c r="G1189" i="1" s="1"/>
  <c r="C1189" i="1"/>
  <c r="D1188" i="1"/>
  <c r="C1188" i="1"/>
  <c r="G1187" i="1"/>
  <c r="D1187" i="1"/>
  <c r="C1187" i="1"/>
  <c r="H1187" i="1" s="1"/>
  <c r="D1186" i="1"/>
  <c r="G1186" i="1" s="1"/>
  <c r="C1186" i="1"/>
  <c r="D1185" i="1"/>
  <c r="C1185" i="1"/>
  <c r="D1184" i="1"/>
  <c r="C1184" i="1"/>
  <c r="G1183" i="1"/>
  <c r="D1183" i="1"/>
  <c r="C1183" i="1"/>
  <c r="H1183" i="1" s="1"/>
  <c r="G1182" i="1"/>
  <c r="D1182" i="1"/>
  <c r="C1182" i="1"/>
  <c r="D1181" i="1"/>
  <c r="C1181" i="1"/>
  <c r="D1180" i="1"/>
  <c r="C1180" i="1"/>
  <c r="D1179" i="1"/>
  <c r="C1179" i="1"/>
  <c r="D1178" i="1"/>
  <c r="G1178" i="1" s="1"/>
  <c r="C1178" i="1"/>
  <c r="G1177" i="1"/>
  <c r="D1177" i="1"/>
  <c r="C1177" i="1"/>
  <c r="H1177" i="1" s="1"/>
  <c r="D1176" i="1"/>
  <c r="C1176" i="1"/>
  <c r="D1175" i="1"/>
  <c r="C1175" i="1"/>
  <c r="H1175" i="1" s="1"/>
  <c r="G1174" i="1"/>
  <c r="D1174" i="1"/>
  <c r="C1174" i="1"/>
  <c r="D1173" i="1"/>
  <c r="G1173" i="1" s="1"/>
  <c r="C1173" i="1"/>
  <c r="D1172" i="1"/>
  <c r="C1172" i="1"/>
  <c r="G1171" i="1"/>
  <c r="D1171" i="1"/>
  <c r="C1171" i="1"/>
  <c r="H1171" i="1" s="1"/>
  <c r="D1170" i="1"/>
  <c r="G1170" i="1" s="1"/>
  <c r="C1170" i="1"/>
  <c r="D1169" i="1"/>
  <c r="C1169" i="1"/>
  <c r="D1168" i="1"/>
  <c r="C1168" i="1"/>
  <c r="D1167" i="1"/>
  <c r="G1166" i="1"/>
  <c r="D1166" i="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G848" i="1" s="1"/>
  <c r="C848" i="1"/>
  <c r="D847" i="1"/>
  <c r="G847" i="1" s="1"/>
  <c r="C847" i="1"/>
  <c r="D846" i="1"/>
  <c r="C846" i="1"/>
  <c r="D845" i="1"/>
  <c r="C845" i="1"/>
  <c r="G844" i="1"/>
  <c r="D844" i="1"/>
  <c r="C844" i="1"/>
  <c r="D843" i="1"/>
  <c r="G843" i="1" s="1"/>
  <c r="C843" i="1"/>
  <c r="D842" i="1"/>
  <c r="C842" i="1"/>
  <c r="D841" i="1"/>
  <c r="C841" i="1"/>
  <c r="G840" i="1"/>
  <c r="D840" i="1"/>
  <c r="C840" i="1"/>
  <c r="H840" i="1" s="1"/>
  <c r="D839" i="1"/>
  <c r="G839" i="1" s="1"/>
  <c r="C839" i="1"/>
  <c r="D838" i="1"/>
  <c r="C838" i="1"/>
  <c r="D837" i="1"/>
  <c r="C837" i="1"/>
  <c r="D836" i="1"/>
  <c r="G836" i="1" s="1"/>
  <c r="C836" i="1"/>
  <c r="H836" i="1" s="1"/>
  <c r="D835" i="1"/>
  <c r="G835" i="1" s="1"/>
  <c r="C835" i="1"/>
  <c r="D834" i="1"/>
  <c r="C834" i="1"/>
  <c r="D833" i="1"/>
  <c r="C833" i="1"/>
  <c r="D832" i="1"/>
  <c r="G832" i="1" s="1"/>
  <c r="C832" i="1"/>
  <c r="D831" i="1"/>
  <c r="G831" i="1" s="1"/>
  <c r="C831" i="1"/>
  <c r="D830" i="1"/>
  <c r="C830" i="1"/>
  <c r="D829" i="1"/>
  <c r="C829" i="1"/>
  <c r="G828" i="1"/>
  <c r="D828" i="1"/>
  <c r="C828" i="1"/>
  <c r="D827" i="1"/>
  <c r="G827" i="1" s="1"/>
  <c r="C827" i="1"/>
  <c r="D826" i="1"/>
  <c r="C826" i="1"/>
  <c r="D825" i="1"/>
  <c r="C825" i="1"/>
  <c r="G824" i="1"/>
  <c r="D824" i="1"/>
  <c r="C824" i="1"/>
  <c r="H824" i="1" s="1"/>
  <c r="D823" i="1"/>
  <c r="G823" i="1" s="1"/>
  <c r="C823" i="1"/>
  <c r="D822" i="1"/>
  <c r="C822" i="1"/>
  <c r="D821" i="1"/>
  <c r="C821" i="1"/>
  <c r="D820" i="1"/>
  <c r="G820" i="1" s="1"/>
  <c r="C820" i="1"/>
  <c r="H820" i="1" s="1"/>
  <c r="D819" i="1"/>
  <c r="G819" i="1" s="1"/>
  <c r="C819" i="1"/>
  <c r="D818" i="1"/>
  <c r="C818" i="1"/>
  <c r="D817" i="1"/>
  <c r="C817" i="1"/>
  <c r="D816" i="1"/>
  <c r="G816" i="1" s="1"/>
  <c r="C816" i="1"/>
  <c r="D815" i="1"/>
  <c r="G815" i="1" s="1"/>
  <c r="C815" i="1"/>
  <c r="D814" i="1"/>
  <c r="C814" i="1"/>
  <c r="D813" i="1"/>
  <c r="C813" i="1"/>
  <c r="G812" i="1"/>
  <c r="D812" i="1"/>
  <c r="C812" i="1"/>
  <c r="D811" i="1"/>
  <c r="G811" i="1" s="1"/>
  <c r="C811" i="1"/>
  <c r="D810" i="1"/>
  <c r="C810" i="1"/>
  <c r="D809" i="1"/>
  <c r="C809" i="1"/>
  <c r="G808" i="1"/>
  <c r="D808" i="1"/>
  <c r="C808" i="1"/>
  <c r="H808" i="1" s="1"/>
  <c r="D807" i="1"/>
  <c r="G807" i="1" s="1"/>
  <c r="C807" i="1"/>
  <c r="D806" i="1"/>
  <c r="C806" i="1"/>
  <c r="D805" i="1"/>
  <c r="C805" i="1"/>
  <c r="D804" i="1"/>
  <c r="G804" i="1" s="1"/>
  <c r="C804" i="1"/>
  <c r="H804" i="1" s="1"/>
  <c r="D803" i="1"/>
  <c r="G803" i="1" s="1"/>
  <c r="C803" i="1"/>
  <c r="D802" i="1"/>
  <c r="C802" i="1"/>
  <c r="D801" i="1"/>
  <c r="C801" i="1"/>
  <c r="D800" i="1"/>
  <c r="G800" i="1" s="1"/>
  <c r="C800" i="1"/>
  <c r="D799" i="1"/>
  <c r="G799" i="1" s="1"/>
  <c r="C799" i="1"/>
  <c r="D798" i="1"/>
  <c r="C798" i="1"/>
  <c r="D797" i="1"/>
  <c r="C797" i="1"/>
  <c r="G796" i="1"/>
  <c r="D796" i="1"/>
  <c r="C796" i="1"/>
  <c r="D795" i="1"/>
  <c r="G795" i="1" s="1"/>
  <c r="C795" i="1"/>
  <c r="D794" i="1"/>
  <c r="C794" i="1"/>
  <c r="D793" i="1"/>
  <c r="C793" i="1"/>
  <c r="G792" i="1"/>
  <c r="D792" i="1"/>
  <c r="C792" i="1"/>
  <c r="H792" i="1" s="1"/>
  <c r="D791" i="1"/>
  <c r="G791" i="1" s="1"/>
  <c r="C791" i="1"/>
  <c r="D790" i="1"/>
  <c r="C790" i="1"/>
  <c r="D789" i="1"/>
  <c r="C789" i="1"/>
  <c r="D788" i="1"/>
  <c r="G788" i="1" s="1"/>
  <c r="C788" i="1"/>
  <c r="H788" i="1" s="1"/>
  <c r="D787" i="1"/>
  <c r="G787" i="1" s="1"/>
  <c r="C787" i="1"/>
  <c r="D786" i="1"/>
  <c r="C786" i="1"/>
  <c r="D785" i="1"/>
  <c r="C785" i="1"/>
  <c r="D784" i="1"/>
  <c r="G784" i="1" s="1"/>
  <c r="C784" i="1"/>
  <c r="D783" i="1"/>
  <c r="G783" i="1" s="1"/>
  <c r="C783" i="1"/>
  <c r="D782" i="1"/>
  <c r="C782" i="1"/>
  <c r="D781" i="1"/>
  <c r="C781" i="1"/>
  <c r="G780" i="1"/>
  <c r="D780" i="1"/>
  <c r="C780" i="1"/>
  <c r="D779" i="1"/>
  <c r="G779" i="1" s="1"/>
  <c r="C779" i="1"/>
  <c r="D778" i="1"/>
  <c r="C778" i="1"/>
  <c r="D777" i="1"/>
  <c r="C777" i="1"/>
  <c r="G776" i="1"/>
  <c r="D776" i="1"/>
  <c r="C776" i="1"/>
  <c r="H776" i="1" s="1"/>
  <c r="D775" i="1"/>
  <c r="G775" i="1" s="1"/>
  <c r="C775" i="1"/>
  <c r="D774" i="1"/>
  <c r="C774" i="1"/>
  <c r="D773" i="1"/>
  <c r="C773" i="1"/>
  <c r="D772" i="1"/>
  <c r="G772" i="1" s="1"/>
  <c r="C772" i="1"/>
  <c r="H772" i="1" s="1"/>
  <c r="D771" i="1"/>
  <c r="G771" i="1" s="1"/>
  <c r="C771" i="1"/>
  <c r="D770" i="1"/>
  <c r="C770" i="1"/>
  <c r="D769" i="1"/>
  <c r="C769" i="1"/>
  <c r="D768" i="1"/>
  <c r="G768" i="1" s="1"/>
  <c r="C768" i="1"/>
  <c r="D767" i="1"/>
  <c r="G767" i="1" s="1"/>
  <c r="C767" i="1"/>
  <c r="D766" i="1"/>
  <c r="C766" i="1"/>
  <c r="D765" i="1"/>
  <c r="C765" i="1"/>
  <c r="G764" i="1"/>
  <c r="D764" i="1"/>
  <c r="C764" i="1"/>
  <c r="D763" i="1"/>
  <c r="G763" i="1" s="1"/>
  <c r="C763" i="1"/>
  <c r="D762" i="1"/>
  <c r="C762" i="1"/>
  <c r="D761" i="1"/>
  <c r="C761" i="1"/>
  <c r="G760" i="1"/>
  <c r="D760" i="1"/>
  <c r="C760" i="1"/>
  <c r="H760" i="1" s="1"/>
  <c r="D759" i="1"/>
  <c r="G759" i="1" s="1"/>
  <c r="C759" i="1"/>
  <c r="D758" i="1"/>
  <c r="C758" i="1"/>
  <c r="D757" i="1"/>
  <c r="C757" i="1"/>
  <c r="D756" i="1"/>
  <c r="G756" i="1" s="1"/>
  <c r="C756" i="1"/>
  <c r="H756" i="1" s="1"/>
  <c r="D755" i="1"/>
  <c r="G755" i="1" s="1"/>
  <c r="C755" i="1"/>
  <c r="D754" i="1"/>
  <c r="C754" i="1"/>
  <c r="D753" i="1"/>
  <c r="C753" i="1"/>
  <c r="D752" i="1"/>
  <c r="G752" i="1" s="1"/>
  <c r="C752" i="1"/>
  <c r="D751" i="1"/>
  <c r="G751" i="1" s="1"/>
  <c r="C751" i="1"/>
  <c r="D750" i="1"/>
  <c r="C750" i="1"/>
  <c r="D749" i="1"/>
  <c r="C749" i="1"/>
  <c r="G748" i="1"/>
  <c r="D748" i="1"/>
  <c r="C748" i="1"/>
  <c r="D747" i="1"/>
  <c r="G747" i="1" s="1"/>
  <c r="C747" i="1"/>
  <c r="D746" i="1"/>
  <c r="C746" i="1"/>
  <c r="D745" i="1"/>
  <c r="C745" i="1"/>
  <c r="G744" i="1"/>
  <c r="D744" i="1"/>
  <c r="C744" i="1"/>
  <c r="H744" i="1" s="1"/>
  <c r="D743" i="1"/>
  <c r="G743" i="1" s="1"/>
  <c r="C743" i="1"/>
  <c r="D742" i="1"/>
  <c r="C742" i="1"/>
  <c r="D741" i="1"/>
  <c r="C741" i="1"/>
  <c r="D740" i="1"/>
  <c r="G740" i="1" s="1"/>
  <c r="C740" i="1"/>
  <c r="H740" i="1" s="1"/>
  <c r="D739" i="1"/>
  <c r="G739" i="1" s="1"/>
  <c r="C739" i="1"/>
  <c r="D738" i="1"/>
  <c r="C738" i="1"/>
  <c r="D737" i="1"/>
  <c r="C737" i="1"/>
  <c r="D736" i="1"/>
  <c r="G736" i="1" s="1"/>
  <c r="C736" i="1"/>
  <c r="D735" i="1"/>
  <c r="G735" i="1" s="1"/>
  <c r="C735" i="1"/>
  <c r="D734" i="1"/>
  <c r="C734" i="1"/>
  <c r="D733" i="1"/>
  <c r="C733" i="1"/>
  <c r="G732" i="1"/>
  <c r="D732" i="1"/>
  <c r="C732" i="1"/>
  <c r="D731" i="1"/>
  <c r="G731" i="1" s="1"/>
  <c r="C731" i="1"/>
  <c r="D730" i="1"/>
  <c r="C730" i="1"/>
  <c r="D729" i="1"/>
  <c r="C729" i="1"/>
  <c r="G728" i="1"/>
  <c r="D728" i="1"/>
  <c r="C728" i="1"/>
  <c r="H728" i="1" s="1"/>
  <c r="D727" i="1"/>
  <c r="G727" i="1" s="1"/>
  <c r="C727" i="1"/>
  <c r="D726" i="1"/>
  <c r="C726" i="1"/>
  <c r="D725" i="1"/>
  <c r="C725" i="1"/>
  <c r="D724" i="1"/>
  <c r="G724" i="1" s="1"/>
  <c r="C724" i="1"/>
  <c r="H724" i="1" s="1"/>
  <c r="D723" i="1"/>
  <c r="G723" i="1" s="1"/>
  <c r="C723" i="1"/>
  <c r="D722" i="1"/>
  <c r="C722" i="1"/>
  <c r="D721" i="1"/>
  <c r="C721" i="1"/>
  <c r="D720" i="1"/>
  <c r="G720" i="1" s="1"/>
  <c r="C720" i="1"/>
  <c r="D719" i="1"/>
  <c r="G719" i="1" s="1"/>
  <c r="C719" i="1"/>
  <c r="D718" i="1"/>
  <c r="C718" i="1"/>
  <c r="D717" i="1"/>
  <c r="C717" i="1"/>
  <c r="G716" i="1"/>
  <c r="D716" i="1"/>
  <c r="C716" i="1"/>
  <c r="H716" i="1" s="1"/>
  <c r="D715" i="1"/>
  <c r="G715" i="1" s="1"/>
  <c r="C715" i="1"/>
  <c r="D714" i="1"/>
  <c r="C714" i="1"/>
  <c r="D713" i="1"/>
  <c r="C713" i="1"/>
  <c r="D712" i="1"/>
  <c r="G712" i="1" s="1"/>
  <c r="C712" i="1"/>
  <c r="H712" i="1" s="1"/>
  <c r="D711" i="1"/>
  <c r="G711" i="1" s="1"/>
  <c r="C711" i="1"/>
  <c r="D710" i="1"/>
  <c r="C710" i="1"/>
  <c r="D709" i="1"/>
  <c r="C709" i="1"/>
  <c r="D708" i="1"/>
  <c r="G708" i="1" s="1"/>
  <c r="C708" i="1"/>
  <c r="H708" i="1" s="1"/>
  <c r="D707" i="1"/>
  <c r="G707" i="1" s="1"/>
  <c r="C707" i="1"/>
  <c r="D706" i="1"/>
  <c r="C706" i="1"/>
  <c r="D705" i="1"/>
  <c r="C705" i="1"/>
  <c r="D704" i="1"/>
  <c r="G704" i="1" s="1"/>
  <c r="C704" i="1"/>
  <c r="D703" i="1"/>
  <c r="G703" i="1" s="1"/>
  <c r="C703" i="1"/>
  <c r="D702" i="1"/>
  <c r="C702" i="1"/>
  <c r="D701" i="1"/>
  <c r="C701" i="1"/>
  <c r="G700" i="1"/>
  <c r="D700" i="1"/>
  <c r="C700" i="1"/>
  <c r="H700" i="1" s="1"/>
  <c r="D699" i="1"/>
  <c r="G699" i="1" s="1"/>
  <c r="C699" i="1"/>
  <c r="D698" i="1"/>
  <c r="C698" i="1"/>
  <c r="D697" i="1"/>
  <c r="C697" i="1"/>
  <c r="D696" i="1"/>
  <c r="G696" i="1" s="1"/>
  <c r="C696" i="1"/>
  <c r="H696" i="1" s="1"/>
  <c r="D695" i="1"/>
  <c r="G695" i="1" s="1"/>
  <c r="C695" i="1"/>
  <c r="D694" i="1"/>
  <c r="C694" i="1"/>
  <c r="D693" i="1"/>
  <c r="C693" i="1"/>
  <c r="D692" i="1"/>
  <c r="G692" i="1" s="1"/>
  <c r="C692" i="1"/>
  <c r="H692" i="1" s="1"/>
  <c r="D691" i="1"/>
  <c r="G691" i="1" s="1"/>
  <c r="C691" i="1"/>
  <c r="D690" i="1"/>
  <c r="C690" i="1"/>
  <c r="D689" i="1"/>
  <c r="C689" i="1"/>
  <c r="D688" i="1"/>
  <c r="G688" i="1" s="1"/>
  <c r="C688" i="1"/>
  <c r="D687" i="1"/>
  <c r="G687" i="1" s="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3" i="1"/>
  <c r="D412"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G343" i="1"/>
  <c r="D343" i="1"/>
  <c r="C343" i="1"/>
  <c r="H343" i="1" s="1"/>
  <c r="D342" i="1"/>
  <c r="C342" i="1"/>
  <c r="H342" i="1" s="1"/>
  <c r="D341" i="1"/>
  <c r="C341" i="1"/>
  <c r="H341" i="1" s="1"/>
  <c r="G340" i="1"/>
  <c r="D340" i="1"/>
  <c r="C340" i="1"/>
  <c r="H340" i="1" s="1"/>
  <c r="G339" i="1"/>
  <c r="D339" i="1"/>
  <c r="C339" i="1"/>
  <c r="H339" i="1" s="1"/>
  <c r="D338" i="1"/>
  <c r="C338" i="1"/>
  <c r="H338" i="1" s="1"/>
  <c r="D337" i="1"/>
  <c r="C337" i="1"/>
  <c r="H337" i="1" s="1"/>
  <c r="G336" i="1"/>
  <c r="D336" i="1"/>
  <c r="C336" i="1"/>
  <c r="H336" i="1" s="1"/>
  <c r="G335" i="1"/>
  <c r="D335" i="1"/>
  <c r="C335" i="1"/>
  <c r="H335" i="1" s="1"/>
  <c r="D334" i="1"/>
  <c r="C334" i="1"/>
  <c r="H334" i="1" s="1"/>
  <c r="D333" i="1"/>
  <c r="C333" i="1"/>
  <c r="H333" i="1" s="1"/>
  <c r="G332" i="1"/>
  <c r="D332" i="1"/>
  <c r="C332" i="1"/>
  <c r="D331" i="1"/>
  <c r="G331" i="1" s="1"/>
  <c r="C331" i="1"/>
  <c r="D330" i="1"/>
  <c r="C330" i="1"/>
  <c r="H330" i="1" s="1"/>
  <c r="D329" i="1"/>
  <c r="C329" i="1"/>
  <c r="H329" i="1" s="1"/>
  <c r="G328" i="1"/>
  <c r="D328" i="1"/>
  <c r="C328" i="1"/>
  <c r="D327" i="1"/>
  <c r="G327" i="1" s="1"/>
  <c r="C327" i="1"/>
  <c r="D326" i="1"/>
  <c r="C326" i="1"/>
  <c r="H326" i="1" s="1"/>
  <c r="D325" i="1"/>
  <c r="C325" i="1"/>
  <c r="H325" i="1" s="1"/>
  <c r="G324" i="1"/>
  <c r="D324" i="1"/>
  <c r="C324" i="1"/>
  <c r="D323" i="1"/>
  <c r="G323" i="1" s="1"/>
  <c r="C323" i="1"/>
  <c r="D322" i="1"/>
  <c r="C322" i="1"/>
  <c r="H322" i="1" s="1"/>
  <c r="D321" i="1"/>
  <c r="C321" i="1"/>
  <c r="H321" i="1" s="1"/>
  <c r="G320" i="1"/>
  <c r="D320" i="1"/>
  <c r="C320" i="1"/>
  <c r="D319" i="1"/>
  <c r="G319" i="1" s="1"/>
  <c r="C319" i="1"/>
  <c r="D318" i="1"/>
  <c r="C318" i="1"/>
  <c r="H318" i="1" s="1"/>
  <c r="D317" i="1"/>
  <c r="C317" i="1"/>
  <c r="H317" i="1" s="1"/>
  <c r="G316" i="1"/>
  <c r="D316" i="1"/>
  <c r="C316" i="1"/>
  <c r="D315" i="1"/>
  <c r="G315" i="1" s="1"/>
  <c r="C315" i="1"/>
  <c r="D314" i="1"/>
  <c r="C314" i="1"/>
  <c r="H314" i="1" s="1"/>
  <c r="D313" i="1"/>
  <c r="C313" i="1"/>
  <c r="H313" i="1" s="1"/>
  <c r="G312" i="1"/>
  <c r="D312" i="1"/>
  <c r="C312" i="1"/>
  <c r="D311" i="1"/>
  <c r="G311" i="1" s="1"/>
  <c r="C311" i="1"/>
  <c r="D310" i="1"/>
  <c r="C310" i="1"/>
  <c r="H310" i="1" s="1"/>
  <c r="D309" i="1"/>
  <c r="C309" i="1"/>
  <c r="H309" i="1" s="1"/>
  <c r="G308" i="1"/>
  <c r="D308" i="1"/>
  <c r="C308" i="1"/>
  <c r="C307" i="1"/>
  <c r="D305" i="1"/>
  <c r="C305" i="1"/>
  <c r="H305" i="1" s="1"/>
  <c r="G304" i="1"/>
  <c r="D304" i="1"/>
  <c r="C304" i="1"/>
  <c r="D303" i="1"/>
  <c r="G303" i="1" s="1"/>
  <c r="C303" i="1"/>
  <c r="D302" i="1"/>
  <c r="C302" i="1"/>
  <c r="H302" i="1" s="1"/>
  <c r="D301" i="1"/>
  <c r="C301" i="1"/>
  <c r="H301" i="1" s="1"/>
  <c r="G300" i="1"/>
  <c r="D300" i="1"/>
  <c r="C300" i="1"/>
  <c r="D299" i="1"/>
  <c r="G299" i="1" s="1"/>
  <c r="C299" i="1"/>
  <c r="D298" i="1"/>
  <c r="C298" i="1"/>
  <c r="H298" i="1" s="1"/>
  <c r="D297" i="1"/>
  <c r="C297" i="1"/>
  <c r="H297" i="1" s="1"/>
  <c r="D296" i="1"/>
  <c r="G296" i="1" s="1"/>
  <c r="C296" i="1"/>
  <c r="C295" i="1"/>
  <c r="G292" i="1"/>
  <c r="D292" i="1"/>
  <c r="C292" i="1"/>
  <c r="D291" i="1"/>
  <c r="G291" i="1" s="1"/>
  <c r="C291" i="1"/>
  <c r="D290" i="1"/>
  <c r="C290" i="1"/>
  <c r="D289" i="1"/>
  <c r="C289" i="1"/>
  <c r="G288" i="1"/>
  <c r="D288" i="1"/>
  <c r="C288" i="1"/>
  <c r="G284" i="1"/>
  <c r="D284" i="1"/>
  <c r="C284" i="1"/>
  <c r="D283" i="1"/>
  <c r="G283" i="1" s="1"/>
  <c r="C283" i="1"/>
  <c r="D282" i="1"/>
  <c r="C282" i="1"/>
  <c r="H282" i="1" s="1"/>
  <c r="D281" i="1"/>
  <c r="C281" i="1"/>
  <c r="H281" i="1" s="1"/>
  <c r="G280" i="1"/>
  <c r="D280" i="1"/>
  <c r="C280" i="1"/>
  <c r="D279" i="1"/>
  <c r="G279" i="1" s="1"/>
  <c r="C279" i="1"/>
  <c r="D278" i="1"/>
  <c r="C278" i="1"/>
  <c r="H278" i="1" s="1"/>
  <c r="D277" i="1"/>
  <c r="C277" i="1"/>
  <c r="H277" i="1" s="1"/>
  <c r="G276" i="1"/>
  <c r="D276" i="1"/>
  <c r="C276" i="1"/>
  <c r="D275" i="1"/>
  <c r="G275" i="1" s="1"/>
  <c r="C275" i="1"/>
  <c r="D274" i="1"/>
  <c r="C274" i="1"/>
  <c r="H274" i="1" s="1"/>
  <c r="D273" i="1"/>
  <c r="C273" i="1"/>
  <c r="H273" i="1" s="1"/>
  <c r="G272" i="1"/>
  <c r="D272" i="1"/>
  <c r="C272" i="1"/>
  <c r="D271" i="1"/>
  <c r="G271" i="1" s="1"/>
  <c r="C271" i="1"/>
  <c r="D270" i="1"/>
  <c r="C270" i="1"/>
  <c r="H270" i="1" s="1"/>
  <c r="D269" i="1"/>
  <c r="C269" i="1"/>
  <c r="H269" i="1" s="1"/>
  <c r="G268" i="1"/>
  <c r="D268" i="1"/>
  <c r="C268" i="1"/>
  <c r="D267" i="1"/>
  <c r="G267" i="1" s="1"/>
  <c r="C267" i="1"/>
  <c r="D266" i="1"/>
  <c r="C266" i="1"/>
  <c r="H266" i="1" s="1"/>
  <c r="D265" i="1"/>
  <c r="C265" i="1"/>
  <c r="H265" i="1" s="1"/>
  <c r="G264" i="1"/>
  <c r="D264" i="1"/>
  <c r="C264" i="1"/>
  <c r="D263" i="1"/>
  <c r="G263" i="1" s="1"/>
  <c r="C263" i="1"/>
  <c r="D262" i="1"/>
  <c r="C262" i="1"/>
  <c r="H262" i="1" s="1"/>
  <c r="D261" i="1"/>
  <c r="C261" i="1"/>
  <c r="C260" i="1"/>
  <c r="D259" i="1"/>
  <c r="G259" i="1" s="1"/>
  <c r="C259" i="1"/>
  <c r="D258" i="1"/>
  <c r="C258" i="1"/>
  <c r="D257" i="1"/>
  <c r="C257" i="1"/>
  <c r="H257" i="1" s="1"/>
  <c r="G256" i="1"/>
  <c r="D256" i="1"/>
  <c r="C256" i="1"/>
  <c r="D255" i="1"/>
  <c r="G255" i="1" s="1"/>
  <c r="C255" i="1"/>
  <c r="D254" i="1"/>
  <c r="C254" i="1"/>
  <c r="H254" i="1" s="1"/>
  <c r="D253" i="1"/>
  <c r="C253" i="1"/>
  <c r="H253" i="1" s="1"/>
  <c r="G252" i="1"/>
  <c r="D252" i="1"/>
  <c r="C252" i="1"/>
  <c r="D251" i="1"/>
  <c r="G251" i="1" s="1"/>
  <c r="C251" i="1"/>
  <c r="D250" i="1"/>
  <c r="C250" i="1"/>
  <c r="H250" i="1" s="1"/>
  <c r="D249" i="1"/>
  <c r="C249" i="1"/>
  <c r="H249" i="1" s="1"/>
  <c r="D248" i="1"/>
  <c r="G248" i="1" s="1"/>
  <c r="C248" i="1"/>
  <c r="D247" i="1"/>
  <c r="G247" i="1" s="1"/>
  <c r="C247" i="1"/>
  <c r="D246" i="1"/>
  <c r="C246" i="1"/>
  <c r="H246" i="1" s="1"/>
  <c r="D245" i="1"/>
  <c r="C245" i="1"/>
  <c r="H245" i="1" s="1"/>
  <c r="G244" i="1"/>
  <c r="D244" i="1"/>
  <c r="C244" i="1"/>
  <c r="D243" i="1"/>
  <c r="G243" i="1" s="1"/>
  <c r="C243" i="1"/>
  <c r="D242" i="1"/>
  <c r="C242" i="1"/>
  <c r="H242" i="1" s="1"/>
  <c r="D241" i="1"/>
  <c r="C241" i="1"/>
  <c r="H241" i="1" s="1"/>
  <c r="G240" i="1"/>
  <c r="D240" i="1"/>
  <c r="C240" i="1"/>
  <c r="D239" i="1"/>
  <c r="G239" i="1" s="1"/>
  <c r="C239" i="1"/>
  <c r="D238" i="1"/>
  <c r="C238" i="1"/>
  <c r="H238" i="1" s="1"/>
  <c r="D237" i="1"/>
  <c r="C237" i="1"/>
  <c r="H237" i="1" s="1"/>
  <c r="G236" i="1"/>
  <c r="D236" i="1"/>
  <c r="C236" i="1"/>
  <c r="D235" i="1"/>
  <c r="G235" i="1" s="1"/>
  <c r="C235" i="1"/>
  <c r="D234" i="1"/>
  <c r="C234" i="1"/>
  <c r="H234" i="1" s="1"/>
  <c r="D233" i="1"/>
  <c r="C233" i="1"/>
  <c r="H233" i="1" s="1"/>
  <c r="G232" i="1"/>
  <c r="D232" i="1"/>
  <c r="C232" i="1"/>
  <c r="D231" i="1"/>
  <c r="G231" i="1" s="1"/>
  <c r="C231" i="1"/>
  <c r="D230" i="1"/>
  <c r="C230" i="1"/>
  <c r="H230" i="1" s="1"/>
  <c r="D229" i="1"/>
  <c r="C229" i="1"/>
  <c r="H229" i="1" s="1"/>
  <c r="G228" i="1"/>
  <c r="D228" i="1"/>
  <c r="C228" i="1"/>
  <c r="D227" i="1"/>
  <c r="G227" i="1" s="1"/>
  <c r="C227" i="1"/>
  <c r="D226" i="1"/>
  <c r="C226" i="1"/>
  <c r="H226" i="1" s="1"/>
  <c r="D225" i="1"/>
  <c r="C225" i="1"/>
  <c r="H225" i="1" s="1"/>
  <c r="G224" i="1"/>
  <c r="D224" i="1"/>
  <c r="C224" i="1"/>
  <c r="D223" i="1"/>
  <c r="G223" i="1" s="1"/>
  <c r="C223" i="1"/>
  <c r="D222" i="1"/>
  <c r="C222" i="1"/>
  <c r="H222" i="1" s="1"/>
  <c r="D221" i="1"/>
  <c r="C221" i="1"/>
  <c r="H221" i="1" s="1"/>
  <c r="D220" i="1"/>
  <c r="D219" i="1"/>
  <c r="G219" i="1" s="1"/>
  <c r="C219" i="1"/>
  <c r="D218" i="1"/>
  <c r="C218" i="1"/>
  <c r="H218" i="1" s="1"/>
  <c r="D217" i="1"/>
  <c r="C217" i="1"/>
  <c r="H217" i="1" s="1"/>
  <c r="G216" i="1"/>
  <c r="D216" i="1"/>
  <c r="C216" i="1"/>
  <c r="D215" i="1"/>
  <c r="G215" i="1" s="1"/>
  <c r="C215" i="1"/>
  <c r="D214" i="1"/>
  <c r="C214" i="1"/>
  <c r="H214" i="1" s="1"/>
  <c r="D213" i="1"/>
  <c r="C213" i="1"/>
  <c r="H213" i="1" s="1"/>
  <c r="G212" i="1"/>
  <c r="D212" i="1"/>
  <c r="C212" i="1"/>
  <c r="D211" i="1"/>
  <c r="G211" i="1" s="1"/>
  <c r="C211" i="1"/>
  <c r="D210" i="1"/>
  <c r="C210" i="1"/>
  <c r="D209" i="1"/>
  <c r="C209" i="1"/>
  <c r="H209" i="1" s="1"/>
  <c r="G208" i="1"/>
  <c r="D208" i="1"/>
  <c r="C208" i="1"/>
  <c r="D207" i="1"/>
  <c r="G207" i="1" s="1"/>
  <c r="C207" i="1"/>
  <c r="C206" i="1"/>
  <c r="D205" i="1"/>
  <c r="C205" i="1"/>
  <c r="H205" i="1" s="1"/>
  <c r="G204" i="1"/>
  <c r="D204" i="1"/>
  <c r="C204" i="1"/>
  <c r="D203" i="1"/>
  <c r="G203" i="1" s="1"/>
  <c r="C203" i="1"/>
  <c r="D202" i="1"/>
  <c r="C202" i="1"/>
  <c r="H202" i="1" s="1"/>
  <c r="D201" i="1"/>
  <c r="C201" i="1"/>
  <c r="H201" i="1" s="1"/>
  <c r="G200" i="1"/>
  <c r="D200" i="1"/>
  <c r="C200" i="1"/>
  <c r="D199" i="1"/>
  <c r="G199" i="1" s="1"/>
  <c r="C199" i="1"/>
  <c r="D198" i="1"/>
  <c r="C198" i="1"/>
  <c r="D197" i="1"/>
  <c r="C197" i="1"/>
  <c r="H197" i="1" s="1"/>
  <c r="G196" i="1"/>
  <c r="D196" i="1"/>
  <c r="C196" i="1"/>
  <c r="D195" i="1"/>
  <c r="G195" i="1" s="1"/>
  <c r="C195" i="1"/>
  <c r="D194" i="1"/>
  <c r="C194" i="1"/>
  <c r="H194" i="1" s="1"/>
  <c r="D193" i="1"/>
  <c r="C193" i="1"/>
  <c r="H193" i="1" s="1"/>
  <c r="D191" i="1"/>
  <c r="G191" i="1" s="1"/>
  <c r="C191" i="1"/>
  <c r="D190" i="1"/>
  <c r="C190" i="1"/>
  <c r="H190" i="1" s="1"/>
  <c r="D189" i="1"/>
  <c r="C189" i="1"/>
  <c r="D188" i="1"/>
  <c r="G188" i="1" s="1"/>
  <c r="C188" i="1"/>
  <c r="D187" i="1"/>
  <c r="G187" i="1" s="1"/>
  <c r="C187" i="1"/>
  <c r="D186" i="1"/>
  <c r="C186" i="1"/>
  <c r="D185" i="1"/>
  <c r="C185" i="1"/>
  <c r="D184" i="1"/>
  <c r="G184" i="1" s="1"/>
  <c r="C184" i="1"/>
  <c r="D183" i="1"/>
  <c r="G183" i="1" s="1"/>
  <c r="C183" i="1"/>
  <c r="D182" i="1"/>
  <c r="C182" i="1"/>
  <c r="D181" i="1"/>
  <c r="C181" i="1"/>
  <c r="H181" i="1" s="1"/>
  <c r="G180" i="1"/>
  <c r="D180" i="1"/>
  <c r="C180" i="1"/>
  <c r="D179" i="1"/>
  <c r="G179" i="1" s="1"/>
  <c r="C179" i="1"/>
  <c r="D178" i="1"/>
  <c r="C178" i="1"/>
  <c r="H178" i="1" s="1"/>
  <c r="D177" i="1"/>
  <c r="C177" i="1"/>
  <c r="D176" i="1"/>
  <c r="G176" i="1" s="1"/>
  <c r="C176" i="1"/>
  <c r="D175" i="1"/>
  <c r="G175" i="1" s="1"/>
  <c r="C175" i="1"/>
  <c r="D174" i="1"/>
  <c r="C174" i="1"/>
  <c r="H174" i="1" s="1"/>
  <c r="C173" i="1"/>
  <c r="D172" i="1"/>
  <c r="G172" i="1" s="1"/>
  <c r="C172" i="1"/>
  <c r="D171" i="1"/>
  <c r="G171" i="1" s="1"/>
  <c r="C171" i="1"/>
  <c r="D170" i="1"/>
  <c r="C170" i="1"/>
  <c r="D169" i="1"/>
  <c r="C169" i="1"/>
  <c r="H169" i="1" s="1"/>
  <c r="G168" i="1"/>
  <c r="D168" i="1"/>
  <c r="C168" i="1"/>
  <c r="D167" i="1"/>
  <c r="G167" i="1" s="1"/>
  <c r="C167" i="1"/>
  <c r="D166" i="1"/>
  <c r="C166" i="1"/>
  <c r="D165" i="1"/>
  <c r="C165" i="1"/>
  <c r="D164" i="1"/>
  <c r="G164" i="1" s="1"/>
  <c r="C164" i="1"/>
  <c r="D163" i="1"/>
  <c r="G163" i="1" s="1"/>
  <c r="C163" i="1"/>
  <c r="D162" i="1"/>
  <c r="C162" i="1"/>
  <c r="H162" i="1" s="1"/>
  <c r="D161" i="1"/>
  <c r="C161" i="1"/>
  <c r="H161" i="1" s="1"/>
  <c r="D160" i="1"/>
  <c r="G160" i="1" s="1"/>
  <c r="C160" i="1"/>
  <c r="D158" i="1"/>
  <c r="C158" i="1"/>
  <c r="H158" i="1" s="1"/>
  <c r="D157" i="1"/>
  <c r="C157" i="1"/>
  <c r="D156" i="1"/>
  <c r="G156" i="1" s="1"/>
  <c r="C156" i="1"/>
  <c r="D155" i="1"/>
  <c r="G155" i="1" s="1"/>
  <c r="C155" i="1"/>
  <c r="D154" i="1"/>
  <c r="C154" i="1"/>
  <c r="H154" i="1" s="1"/>
  <c r="D153" i="1"/>
  <c r="C153" i="1"/>
  <c r="H153" i="1" s="1"/>
  <c r="D152" i="1"/>
  <c r="G152" i="1" s="1"/>
  <c r="C152" i="1"/>
  <c r="D151" i="1"/>
  <c r="G151" i="1" s="1"/>
  <c r="C151" i="1"/>
  <c r="D150" i="1"/>
  <c r="C150" i="1"/>
  <c r="C149" i="1"/>
  <c r="D146" i="1"/>
  <c r="C146" i="1"/>
  <c r="H146" i="1" s="1"/>
  <c r="D145" i="1"/>
  <c r="C145" i="1"/>
  <c r="G144" i="1"/>
  <c r="D144" i="1"/>
  <c r="C144" i="1"/>
  <c r="D143" i="1"/>
  <c r="G143" i="1" s="1"/>
  <c r="C143" i="1"/>
  <c r="D142" i="1"/>
  <c r="C142" i="1"/>
  <c r="H142" i="1" s="1"/>
  <c r="D141" i="1"/>
  <c r="C141" i="1"/>
  <c r="H141" i="1" s="1"/>
  <c r="G140" i="1"/>
  <c r="D140" i="1"/>
  <c r="C140" i="1"/>
  <c r="D139" i="1"/>
  <c r="G139" i="1" s="1"/>
  <c r="C139" i="1"/>
  <c r="D138" i="1"/>
  <c r="C138" i="1"/>
  <c r="H138" i="1" s="1"/>
  <c r="D137" i="1"/>
  <c r="C137" i="1"/>
  <c r="H137" i="1" s="1"/>
  <c r="G136" i="1"/>
  <c r="D136" i="1"/>
  <c r="C136" i="1"/>
  <c r="C135" i="1"/>
  <c r="D134" i="1"/>
  <c r="C134" i="1"/>
  <c r="H134" i="1" s="1"/>
  <c r="D133" i="1"/>
  <c r="C133" i="1"/>
  <c r="H133" i="1" s="1"/>
  <c r="G132" i="1"/>
  <c r="D132" i="1"/>
  <c r="C132" i="1"/>
  <c r="D131" i="1"/>
  <c r="G131" i="1" s="1"/>
  <c r="C131" i="1"/>
  <c r="D130" i="1"/>
  <c r="C130" i="1"/>
  <c r="H130" i="1" s="1"/>
  <c r="D129" i="1"/>
  <c r="C129" i="1"/>
  <c r="H129" i="1" s="1"/>
  <c r="G128" i="1"/>
  <c r="D128" i="1"/>
  <c r="C128" i="1"/>
  <c r="D127" i="1"/>
  <c r="G127" i="1" s="1"/>
  <c r="C127" i="1"/>
  <c r="D126" i="1"/>
  <c r="C126" i="1"/>
  <c r="H126" i="1" s="1"/>
  <c r="D125" i="1"/>
  <c r="C125" i="1"/>
  <c r="H125" i="1" s="1"/>
  <c r="D124" i="1"/>
  <c r="G124" i="1" s="1"/>
  <c r="C124" i="1"/>
  <c r="D123" i="1"/>
  <c r="G123" i="1" s="1"/>
  <c r="C123" i="1"/>
  <c r="D122" i="1"/>
  <c r="C122" i="1"/>
  <c r="H122" i="1" s="1"/>
  <c r="D121" i="1"/>
  <c r="C121" i="1"/>
  <c r="D120" i="1"/>
  <c r="D119" i="1"/>
  <c r="G119" i="1" s="1"/>
  <c r="C119" i="1"/>
  <c r="D118" i="1"/>
  <c r="C118" i="1"/>
  <c r="H118" i="1" s="1"/>
  <c r="D117" i="1"/>
  <c r="C117" i="1"/>
  <c r="H117" i="1" s="1"/>
  <c r="D116" i="1"/>
  <c r="G116" i="1" s="1"/>
  <c r="C116" i="1"/>
  <c r="D115" i="1"/>
  <c r="G115" i="1" s="1"/>
  <c r="C115" i="1"/>
  <c r="D114" i="1"/>
  <c r="C114" i="1"/>
  <c r="H114" i="1" s="1"/>
  <c r="D113" i="1"/>
  <c r="C113" i="1"/>
  <c r="H113" i="1" s="1"/>
  <c r="D112" i="1"/>
  <c r="G112" i="1" s="1"/>
  <c r="C112" i="1"/>
  <c r="D111" i="1"/>
  <c r="G111" i="1" s="1"/>
  <c r="C111" i="1"/>
  <c r="D110" i="1"/>
  <c r="C110" i="1"/>
  <c r="D109" i="1"/>
  <c r="C109" i="1"/>
  <c r="C108" i="1"/>
  <c r="D107" i="1"/>
  <c r="G107" i="1" s="1"/>
  <c r="C107" i="1"/>
  <c r="D106" i="1"/>
  <c r="C106" i="1"/>
  <c r="H106" i="1" s="1"/>
  <c r="D105" i="1"/>
  <c r="C105" i="1"/>
  <c r="D104" i="1"/>
  <c r="G104" i="1" s="1"/>
  <c r="C104" i="1"/>
  <c r="C103" i="1"/>
  <c r="C102" i="1"/>
  <c r="D101" i="1"/>
  <c r="C101" i="1"/>
  <c r="H101" i="1" s="1"/>
  <c r="G100" i="1"/>
  <c r="D100" i="1"/>
  <c r="C100" i="1"/>
  <c r="D99" i="1"/>
  <c r="G99" i="1" s="1"/>
  <c r="C99" i="1"/>
  <c r="D98" i="1"/>
  <c r="C98" i="1"/>
  <c r="H98" i="1" s="1"/>
  <c r="D97" i="1"/>
  <c r="C97" i="1"/>
  <c r="H97" i="1" s="1"/>
  <c r="H96" i="1"/>
  <c r="D96" i="1"/>
  <c r="C96" i="1"/>
  <c r="G96" i="1" s="1"/>
  <c r="H95" i="1"/>
  <c r="D95" i="1"/>
  <c r="C95" i="1"/>
  <c r="G95" i="1" s="1"/>
  <c r="H94" i="1"/>
  <c r="D94" i="1"/>
  <c r="C94" i="1"/>
  <c r="G94" i="1" s="1"/>
  <c r="H93" i="1"/>
  <c r="D93" i="1"/>
  <c r="C93" i="1"/>
  <c r="G93" i="1" s="1"/>
  <c r="H92" i="1"/>
  <c r="D92" i="1"/>
  <c r="C92" i="1"/>
  <c r="D91" i="1"/>
  <c r="H91" i="1" s="1"/>
  <c r="C91" i="1"/>
  <c r="D90" i="1"/>
  <c r="H90" i="1" s="1"/>
  <c r="C90" i="1"/>
  <c r="G90" i="1" s="1"/>
  <c r="D89" i="1"/>
  <c r="H89" i="1" s="1"/>
  <c r="C89" i="1"/>
  <c r="G89" i="1" s="1"/>
  <c r="H88" i="1"/>
  <c r="D88" i="1"/>
  <c r="C88" i="1"/>
  <c r="G88" i="1" s="1"/>
  <c r="D87" i="1"/>
  <c r="H87" i="1" s="1"/>
  <c r="C87" i="1"/>
  <c r="D86" i="1"/>
  <c r="H86" i="1" s="1"/>
  <c r="C86" i="1"/>
  <c r="D85" i="1"/>
  <c r="H85" i="1" s="1"/>
  <c r="C85" i="1"/>
  <c r="G85" i="1" s="1"/>
  <c r="D84" i="1"/>
  <c r="H84" i="1" s="1"/>
  <c r="C84" i="1"/>
  <c r="H83" i="1"/>
  <c r="D83" i="1"/>
  <c r="C83" i="1"/>
  <c r="G83" i="1" s="1"/>
  <c r="D82" i="1"/>
  <c r="H82" i="1" s="1"/>
  <c r="C82" i="1"/>
  <c r="D81" i="1"/>
  <c r="H81" i="1" s="1"/>
  <c r="C81" i="1"/>
  <c r="G81" i="1" s="1"/>
  <c r="D80" i="1"/>
  <c r="H80" i="1" s="1"/>
  <c r="C80" i="1"/>
  <c r="D79" i="1"/>
  <c r="H79" i="1" s="1"/>
  <c r="C79" i="1"/>
  <c r="D78" i="1"/>
  <c r="H78" i="1" s="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H65" i="1" s="1"/>
  <c r="C65" i="1"/>
  <c r="C64" i="1"/>
  <c r="H63" i="1"/>
  <c r="D63" i="1"/>
  <c r="C63" i="1"/>
  <c r="G63" i="1" s="1"/>
  <c r="D62" i="1"/>
  <c r="H62" i="1" s="1"/>
  <c r="C62" i="1"/>
  <c r="D61" i="1"/>
  <c r="H61" i="1" s="1"/>
  <c r="C61" i="1"/>
  <c r="G61" i="1" s="1"/>
  <c r="H60" i="1"/>
  <c r="D60" i="1"/>
  <c r="C60" i="1"/>
  <c r="G60" i="1" s="1"/>
  <c r="H59" i="1"/>
  <c r="D59" i="1"/>
  <c r="C59" i="1"/>
  <c r="G59" i="1" s="1"/>
  <c r="H58" i="1"/>
  <c r="D58" i="1"/>
  <c r="C58" i="1"/>
  <c r="G58" i="1" s="1"/>
  <c r="H57" i="1"/>
  <c r="D57" i="1"/>
  <c r="C57" i="1"/>
  <c r="G57" i="1" s="1"/>
  <c r="D56" i="1"/>
  <c r="H56" i="1" s="1"/>
  <c r="C56" i="1"/>
  <c r="D55" i="1"/>
  <c r="H55" i="1" s="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D48" i="1"/>
  <c r="H48" i="1" s="1"/>
  <c r="C48" i="1"/>
  <c r="H47" i="1"/>
  <c r="D47" i="1"/>
  <c r="C47" i="1"/>
  <c r="G47" i="1" s="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D32" i="1"/>
  <c r="H32" i="1" s="1"/>
  <c r="C32" i="1"/>
  <c r="G32" i="1" s="1"/>
  <c r="D31" i="1"/>
  <c r="H31" i="1" s="1"/>
  <c r="C31" i="1"/>
  <c r="G31" i="1" s="1"/>
  <c r="H30" i="1"/>
  <c r="D30" i="1"/>
  <c r="C30" i="1"/>
  <c r="D29" i="1"/>
  <c r="H29" i="1" s="1"/>
  <c r="C29" i="1"/>
  <c r="D28" i="1"/>
  <c r="H28" i="1" s="1"/>
  <c r="C28" i="1"/>
  <c r="G28" i="1" s="1"/>
  <c r="H27" i="1"/>
  <c r="D27" i="1"/>
  <c r="C27" i="1"/>
  <c r="G27" i="1" s="1"/>
  <c r="H26" i="1"/>
  <c r="D26" i="1"/>
  <c r="C26" i="1"/>
  <c r="D25" i="1"/>
  <c r="H25" i="1" s="1"/>
  <c r="C25" i="1"/>
  <c r="D24" i="1"/>
  <c r="H24" i="1" s="1"/>
  <c r="C24" i="1"/>
  <c r="G24" i="1" s="1"/>
  <c r="D23" i="1"/>
  <c r="H23" i="1" s="1"/>
  <c r="C23" i="1"/>
  <c r="G23" i="1" s="1"/>
  <c r="H22" i="1"/>
  <c r="D22" i="1"/>
  <c r="C22" i="1"/>
  <c r="G22" i="1" s="1"/>
  <c r="D21" i="1"/>
  <c r="H21" i="1" s="1"/>
  <c r="C21" i="1"/>
  <c r="D20" i="1"/>
  <c r="H20" i="1" s="1"/>
  <c r="C20" i="1"/>
  <c r="G20" i="1" s="1"/>
  <c r="C19" i="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D11" i="1"/>
  <c r="H11" i="1" s="1"/>
  <c r="C11" i="1"/>
  <c r="H10" i="1"/>
  <c r="D10" i="1"/>
  <c r="C10" i="1"/>
  <c r="D9" i="1"/>
  <c r="H9" i="1" s="1"/>
  <c r="C9" i="1"/>
  <c r="D8" i="1"/>
  <c r="H8" i="1" s="1"/>
  <c r="C8" i="1"/>
  <c r="G8" i="1" s="1"/>
  <c r="H7" i="1"/>
  <c r="D7" i="1"/>
  <c r="C7" i="1"/>
  <c r="G7" i="1" s="1"/>
  <c r="H6" i="1"/>
  <c r="D6" i="1"/>
  <c r="C6" i="1"/>
  <c r="D5" i="1"/>
  <c r="H5" i="1" s="1"/>
  <c r="C5" i="1"/>
  <c r="D4" i="1"/>
  <c r="H4" i="1" s="1"/>
  <c r="C4" i="1"/>
  <c r="G65" i="1" l="1"/>
  <c r="G56" i="1"/>
  <c r="H1503" i="1"/>
  <c r="D49" i="8"/>
  <c r="H1504" i="1"/>
  <c r="H1492" i="1"/>
  <c r="G1580" i="1"/>
  <c r="G1579" i="1"/>
  <c r="G1554" i="1"/>
  <c r="G1544" i="1"/>
  <c r="G1539" i="1"/>
  <c r="G1538" i="1"/>
  <c r="G1530" i="1"/>
  <c r="G1532" i="1"/>
  <c r="G1499" i="1"/>
  <c r="G1511" i="1"/>
  <c r="G1515" i="1"/>
  <c r="C1501" i="1"/>
  <c r="H1501" i="1" s="1"/>
  <c r="G1507" i="1"/>
  <c r="G1486" i="1"/>
  <c r="H1483" i="1"/>
  <c r="G1484" i="1"/>
  <c r="F217" i="9"/>
  <c r="B217" i="9" s="1"/>
  <c r="E27" i="9"/>
  <c r="B27" i="9" s="1"/>
  <c r="E31" i="9"/>
  <c r="B31" i="9" s="1"/>
  <c r="E36" i="9"/>
  <c r="E59" i="9"/>
  <c r="B59" i="9" s="1"/>
  <c r="E64" i="9"/>
  <c r="E86" i="9"/>
  <c r="B86" i="9" s="1"/>
  <c r="E91" i="9"/>
  <c r="E111" i="9"/>
  <c r="B111" i="9" s="1"/>
  <c r="E118" i="9"/>
  <c r="B118" i="9" s="1"/>
  <c r="E123" i="9"/>
  <c r="E159" i="9"/>
  <c r="B227" i="9"/>
  <c r="B235" i="9"/>
  <c r="B247" i="9"/>
  <c r="B255" i="9"/>
  <c r="B267" i="9"/>
  <c r="H732" i="1"/>
  <c r="H748" i="1"/>
  <c r="H764" i="1"/>
  <c r="H780" i="1"/>
  <c r="H796" i="1"/>
  <c r="H812" i="1"/>
  <c r="H828" i="1"/>
  <c r="H844" i="1"/>
  <c r="F237" i="9"/>
  <c r="B237" i="9" s="1"/>
  <c r="F257" i="9"/>
  <c r="B257" i="9" s="1"/>
  <c r="B263" i="9"/>
  <c r="F265" i="9"/>
  <c r="B265" i="9" s="1"/>
  <c r="H688" i="1"/>
  <c r="H704" i="1"/>
  <c r="H720" i="1"/>
  <c r="H736" i="1"/>
  <c r="H752" i="1"/>
  <c r="H768" i="1"/>
  <c r="H784" i="1"/>
  <c r="H800" i="1"/>
  <c r="H816" i="1"/>
  <c r="H832" i="1"/>
  <c r="H848" i="1"/>
  <c r="E24" i="9"/>
  <c r="B24" i="9" s="1"/>
  <c r="E39" i="9"/>
  <c r="B39" i="9" s="1"/>
  <c r="E43" i="9"/>
  <c r="B43" i="9" s="1"/>
  <c r="E47" i="9"/>
  <c r="B47" i="9" s="1"/>
  <c r="E52" i="9"/>
  <c r="B52" i="9" s="1"/>
  <c r="E56" i="9"/>
  <c r="E67" i="9"/>
  <c r="B67" i="9" s="1"/>
  <c r="E71" i="9"/>
  <c r="B71" i="9" s="1"/>
  <c r="E76" i="9"/>
  <c r="E95" i="9"/>
  <c r="E102" i="9"/>
  <c r="B102" i="9" s="1"/>
  <c r="E107" i="9"/>
  <c r="E127" i="9"/>
  <c r="B127" i="9" s="1"/>
  <c r="E134" i="9"/>
  <c r="B134" i="9" s="1"/>
  <c r="E139" i="9"/>
  <c r="E150" i="9"/>
  <c r="B150" i="9" s="1"/>
  <c r="E155" i="9"/>
  <c r="B223" i="9"/>
  <c r="B231" i="9"/>
  <c r="F233" i="9"/>
  <c r="B233" i="9" s="1"/>
  <c r="B243" i="9"/>
  <c r="F245" i="9"/>
  <c r="B245" i="9" s="1"/>
  <c r="B251" i="9"/>
  <c r="F253" i="9"/>
  <c r="B253" i="9" s="1"/>
  <c r="E273" i="9"/>
  <c r="B273" i="9" s="1"/>
  <c r="E593" i="4"/>
  <c r="D587" i="1" s="1"/>
  <c r="F617" i="4"/>
  <c r="E143" i="9"/>
  <c r="D307" i="1"/>
  <c r="G307" i="1" s="1"/>
  <c r="F312" i="4"/>
  <c r="H290" i="1"/>
  <c r="D411" i="1"/>
  <c r="G411" i="1" s="1"/>
  <c r="H289" i="1"/>
  <c r="F418" i="4"/>
  <c r="D260" i="1"/>
  <c r="G260" i="1" s="1"/>
  <c r="H261" i="1"/>
  <c r="F263" i="4"/>
  <c r="F225" i="9"/>
  <c r="B225" i="9" s="1"/>
  <c r="H258" i="1"/>
  <c r="F215" i="4"/>
  <c r="F210" i="4"/>
  <c r="H206" i="1"/>
  <c r="H210" i="1"/>
  <c r="E196" i="4"/>
  <c r="D192" i="1" s="1"/>
  <c r="H198" i="1"/>
  <c r="F188" i="4"/>
  <c r="H186" i="1"/>
  <c r="H185" i="1"/>
  <c r="H189" i="1"/>
  <c r="F221" i="9"/>
  <c r="B221" i="9" s="1"/>
  <c r="H173" i="1"/>
  <c r="H182" i="1"/>
  <c r="H177" i="1"/>
  <c r="B219" i="9"/>
  <c r="H165" i="1"/>
  <c r="H166" i="1"/>
  <c r="F169" i="4"/>
  <c r="H170" i="1"/>
  <c r="E40" i="9"/>
  <c r="F159" i="4"/>
  <c r="H157" i="1"/>
  <c r="D149" i="1"/>
  <c r="H149" i="1" s="1"/>
  <c r="H150" i="1"/>
  <c r="D135" i="1"/>
  <c r="G135" i="1" s="1"/>
  <c r="H145" i="1"/>
  <c r="H121" i="1"/>
  <c r="D108" i="1"/>
  <c r="G108" i="1" s="1"/>
  <c r="H110" i="1"/>
  <c r="H109" i="1"/>
  <c r="G79" i="1"/>
  <c r="G64" i="1"/>
  <c r="F68" i="4"/>
  <c r="F107" i="4"/>
  <c r="E106" i="4"/>
  <c r="D102" i="1" s="1"/>
  <c r="H102" i="1" s="1"/>
  <c r="H105" i="1"/>
  <c r="G92" i="1"/>
  <c r="G87" i="1"/>
  <c r="G91" i="1"/>
  <c r="G80" i="1"/>
  <c r="G84" i="1"/>
  <c r="B215" i="9"/>
  <c r="E35" i="9"/>
  <c r="B35" i="9" s="1"/>
  <c r="G78" i="1"/>
  <c r="G82" i="1"/>
  <c r="G86" i="1"/>
  <c r="G62" i="1"/>
  <c r="G48" i="1"/>
  <c r="E50" i="4"/>
  <c r="D46" i="1" s="1"/>
  <c r="G26" i="1"/>
  <c r="G30" i="1"/>
  <c r="G25" i="1"/>
  <c r="G29" i="1"/>
  <c r="E23" i="9"/>
  <c r="B23" i="9" s="1"/>
  <c r="G19" i="1"/>
  <c r="G21" i="1"/>
  <c r="F23" i="4"/>
  <c r="F213" i="9"/>
  <c r="B213" i="9" s="1"/>
  <c r="G11" i="1"/>
  <c r="G6" i="1"/>
  <c r="G10" i="1"/>
  <c r="G5" i="1"/>
  <c r="G9" i="1"/>
  <c r="G4" i="1"/>
  <c r="H360" i="1"/>
  <c r="G360" i="1"/>
  <c r="H366" i="1"/>
  <c r="G366" i="1"/>
  <c r="H372" i="1"/>
  <c r="G372" i="1"/>
  <c r="H378" i="1"/>
  <c r="G378" i="1"/>
  <c r="H384" i="1"/>
  <c r="G384" i="1"/>
  <c r="H392" i="1"/>
  <c r="G392" i="1"/>
  <c r="H400" i="1"/>
  <c r="G400" i="1"/>
  <c r="H526" i="1"/>
  <c r="G526" i="1"/>
  <c r="H530" i="1"/>
  <c r="G530" i="1"/>
  <c r="H536" i="1"/>
  <c r="G536" i="1"/>
  <c r="H546" i="1"/>
  <c r="G546" i="1"/>
  <c r="H552" i="1"/>
  <c r="G552" i="1"/>
  <c r="H560" i="1"/>
  <c r="G560" i="1"/>
  <c r="H643" i="1"/>
  <c r="G643" i="1"/>
  <c r="H651" i="1"/>
  <c r="G651" i="1"/>
  <c r="H659" i="1"/>
  <c r="G659" i="1"/>
  <c r="H665" i="1"/>
  <c r="G665" i="1"/>
  <c r="H671" i="1"/>
  <c r="G671" i="1"/>
  <c r="H681" i="1"/>
  <c r="G681" i="1"/>
  <c r="H710" i="1"/>
  <c r="G710" i="1"/>
  <c r="H742" i="1"/>
  <c r="G742" i="1"/>
  <c r="H1069" i="1"/>
  <c r="G1069" i="1"/>
  <c r="H1077" i="1"/>
  <c r="G1077" i="1"/>
  <c r="H1083" i="1"/>
  <c r="G1083" i="1"/>
  <c r="H1087" i="1"/>
  <c r="G1087" i="1"/>
  <c r="H1093" i="1"/>
  <c r="G1093" i="1"/>
  <c r="H1103" i="1"/>
  <c r="G1103" i="1"/>
  <c r="H1109" i="1"/>
  <c r="G1109" i="1"/>
  <c r="H1119" i="1"/>
  <c r="G1119" i="1"/>
  <c r="H348" i="1"/>
  <c r="G348" i="1"/>
  <c r="H350" i="1"/>
  <c r="G350" i="1"/>
  <c r="H352" i="1"/>
  <c r="G352" i="1"/>
  <c r="H354" i="1"/>
  <c r="G354" i="1"/>
  <c r="H356" i="1"/>
  <c r="G356"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2" i="1"/>
  <c r="G632" i="1"/>
  <c r="H698" i="1"/>
  <c r="G698" i="1"/>
  <c r="H714" i="1"/>
  <c r="G714" i="1"/>
  <c r="H730" i="1"/>
  <c r="G730" i="1"/>
  <c r="H746" i="1"/>
  <c r="G746" i="1"/>
  <c r="H762" i="1"/>
  <c r="G762" i="1"/>
  <c r="H778" i="1"/>
  <c r="G778" i="1"/>
  <c r="H794" i="1"/>
  <c r="G794" i="1"/>
  <c r="H810" i="1"/>
  <c r="G810" i="1"/>
  <c r="H826" i="1"/>
  <c r="G826" i="1"/>
  <c r="H842" i="1"/>
  <c r="G842"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201" i="1"/>
  <c r="G1201" i="1"/>
  <c r="H1249" i="1"/>
  <c r="G1249" i="1"/>
  <c r="H1265" i="1"/>
  <c r="G1265" i="1"/>
  <c r="H1281" i="1"/>
  <c r="G1281" i="1"/>
  <c r="H1297" i="1"/>
  <c r="G1297" i="1"/>
  <c r="H1307" i="1"/>
  <c r="G1307" i="1"/>
  <c r="H1323" i="1"/>
  <c r="G1323" i="1"/>
  <c r="H1331" i="1"/>
  <c r="G1331" i="1"/>
  <c r="H1347" i="1"/>
  <c r="G1347" i="1"/>
  <c r="H1365" i="1"/>
  <c r="G1365" i="1"/>
  <c r="H1373" i="1"/>
  <c r="G1373" i="1"/>
  <c r="H1381" i="1"/>
  <c r="G1381" i="1"/>
  <c r="H362" i="1"/>
  <c r="G362" i="1"/>
  <c r="H368" i="1"/>
  <c r="G368" i="1"/>
  <c r="H374" i="1"/>
  <c r="G374" i="1"/>
  <c r="H380" i="1"/>
  <c r="G380" i="1"/>
  <c r="H388" i="1"/>
  <c r="G388" i="1"/>
  <c r="H394" i="1"/>
  <c r="G394" i="1"/>
  <c r="H398" i="1"/>
  <c r="G398" i="1"/>
  <c r="H411" i="1"/>
  <c r="H524" i="1"/>
  <c r="G524" i="1"/>
  <c r="H532" i="1"/>
  <c r="G532" i="1"/>
  <c r="H540" i="1"/>
  <c r="G540" i="1"/>
  <c r="H542" i="1"/>
  <c r="G542" i="1"/>
  <c r="H548" i="1"/>
  <c r="G548" i="1"/>
  <c r="H556" i="1"/>
  <c r="G556" i="1"/>
  <c r="H562" i="1"/>
  <c r="G562" i="1"/>
  <c r="H568" i="1"/>
  <c r="G568" i="1"/>
  <c r="H572" i="1"/>
  <c r="G572" i="1"/>
  <c r="H645" i="1"/>
  <c r="G645" i="1"/>
  <c r="H649" i="1"/>
  <c r="G649" i="1"/>
  <c r="H655" i="1"/>
  <c r="G655" i="1"/>
  <c r="H661" i="1"/>
  <c r="G661" i="1"/>
  <c r="H667" i="1"/>
  <c r="G667" i="1"/>
  <c r="H673" i="1"/>
  <c r="G673" i="1"/>
  <c r="H677" i="1"/>
  <c r="G677" i="1"/>
  <c r="H790" i="1"/>
  <c r="G790" i="1"/>
  <c r="H822" i="1"/>
  <c r="G822" i="1"/>
  <c r="H838" i="1"/>
  <c r="G838" i="1"/>
  <c r="H1071" i="1"/>
  <c r="G1071" i="1"/>
  <c r="H1075" i="1"/>
  <c r="G1075" i="1"/>
  <c r="H1081" i="1"/>
  <c r="G1081" i="1"/>
  <c r="H1089" i="1"/>
  <c r="G1089" i="1"/>
  <c r="H1095" i="1"/>
  <c r="G1095" i="1"/>
  <c r="H1101" i="1"/>
  <c r="G1101" i="1"/>
  <c r="H1107" i="1"/>
  <c r="G1107" i="1"/>
  <c r="H1111" i="1"/>
  <c r="G1111" i="1"/>
  <c r="H1115" i="1"/>
  <c r="G1115" i="1"/>
  <c r="H1123" i="1"/>
  <c r="G1123" i="1"/>
  <c r="G98" i="1"/>
  <c r="H100" i="1"/>
  <c r="H104" i="1"/>
  <c r="G106" i="1"/>
  <c r="H108" i="1"/>
  <c r="G110" i="1"/>
  <c r="H112" i="1"/>
  <c r="G114" i="1"/>
  <c r="H116" i="1"/>
  <c r="G118" i="1"/>
  <c r="G122" i="1"/>
  <c r="H124" i="1"/>
  <c r="G126" i="1"/>
  <c r="H128" i="1"/>
  <c r="G130" i="1"/>
  <c r="H132" i="1"/>
  <c r="G134" i="1"/>
  <c r="H136" i="1"/>
  <c r="G138" i="1"/>
  <c r="H140" i="1"/>
  <c r="G142" i="1"/>
  <c r="H144" i="1"/>
  <c r="G146" i="1"/>
  <c r="G150" i="1"/>
  <c r="H152" i="1"/>
  <c r="G154" i="1"/>
  <c r="H156" i="1"/>
  <c r="G158" i="1"/>
  <c r="H160" i="1"/>
  <c r="G162" i="1"/>
  <c r="H164" i="1"/>
  <c r="G166" i="1"/>
  <c r="H168" i="1"/>
  <c r="G170" i="1"/>
  <c r="H172" i="1"/>
  <c r="G174" i="1"/>
  <c r="H176" i="1"/>
  <c r="G178" i="1"/>
  <c r="H180" i="1"/>
  <c r="G182" i="1"/>
  <c r="H184" i="1"/>
  <c r="G186" i="1"/>
  <c r="H188" i="1"/>
  <c r="G190" i="1"/>
  <c r="G194" i="1"/>
  <c r="H196" i="1"/>
  <c r="G198" i="1"/>
  <c r="H200" i="1"/>
  <c r="G202" i="1"/>
  <c r="H204" i="1"/>
  <c r="G206" i="1"/>
  <c r="H208" i="1"/>
  <c r="G210" i="1"/>
  <c r="H212" i="1"/>
  <c r="G214" i="1"/>
  <c r="H216" i="1"/>
  <c r="G218" i="1"/>
  <c r="G222" i="1"/>
  <c r="H224" i="1"/>
  <c r="G226"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H288" i="1"/>
  <c r="G290" i="1"/>
  <c r="H292" i="1"/>
  <c r="H296" i="1"/>
  <c r="G298" i="1"/>
  <c r="H300" i="1"/>
  <c r="G302" i="1"/>
  <c r="H304" i="1"/>
  <c r="H308" i="1"/>
  <c r="G310" i="1"/>
  <c r="H312" i="1"/>
  <c r="G314" i="1"/>
  <c r="H316" i="1"/>
  <c r="G318" i="1"/>
  <c r="H320" i="1"/>
  <c r="G322" i="1"/>
  <c r="H324" i="1"/>
  <c r="G326" i="1"/>
  <c r="H328" i="1"/>
  <c r="G330" i="1"/>
  <c r="H332" i="1"/>
  <c r="G334" i="1"/>
  <c r="G338" i="1"/>
  <c r="G342" i="1"/>
  <c r="H344" i="1"/>
  <c r="G344"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4" i="1"/>
  <c r="G404" i="1"/>
  <c r="H406" i="1"/>
  <c r="G406" i="1"/>
  <c r="H412" i="1"/>
  <c r="G412"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702" i="1"/>
  <c r="G702" i="1"/>
  <c r="H718" i="1"/>
  <c r="G718" i="1"/>
  <c r="H734" i="1"/>
  <c r="G734" i="1"/>
  <c r="H750" i="1"/>
  <c r="G750" i="1"/>
  <c r="H766" i="1"/>
  <c r="G766" i="1"/>
  <c r="H782" i="1"/>
  <c r="G782" i="1"/>
  <c r="H798" i="1"/>
  <c r="G798" i="1"/>
  <c r="H814" i="1"/>
  <c r="G814" i="1"/>
  <c r="H830" i="1"/>
  <c r="G830" i="1"/>
  <c r="H846" i="1"/>
  <c r="G846" i="1"/>
  <c r="H987" i="1"/>
  <c r="G987" i="1"/>
  <c r="H989" i="1"/>
  <c r="G989" i="1"/>
  <c r="H364" i="1"/>
  <c r="G364" i="1"/>
  <c r="H370" i="1"/>
  <c r="G370" i="1"/>
  <c r="H376" i="1"/>
  <c r="G376" i="1"/>
  <c r="H382" i="1"/>
  <c r="G382" i="1"/>
  <c r="H386" i="1"/>
  <c r="G386" i="1"/>
  <c r="H390" i="1"/>
  <c r="G390" i="1"/>
  <c r="H396" i="1"/>
  <c r="G396" i="1"/>
  <c r="H405" i="1"/>
  <c r="G405" i="1"/>
  <c r="H413" i="1"/>
  <c r="G413" i="1"/>
  <c r="H528" i="1"/>
  <c r="G528" i="1"/>
  <c r="H534" i="1"/>
  <c r="G534" i="1"/>
  <c r="H538" i="1"/>
  <c r="G538" i="1"/>
  <c r="H544" i="1"/>
  <c r="G544" i="1"/>
  <c r="H550" i="1"/>
  <c r="G550" i="1"/>
  <c r="H554" i="1"/>
  <c r="G554" i="1"/>
  <c r="H558" i="1"/>
  <c r="G558" i="1"/>
  <c r="H564" i="1"/>
  <c r="G564" i="1"/>
  <c r="H566" i="1"/>
  <c r="G566" i="1"/>
  <c r="H570" i="1"/>
  <c r="G570" i="1"/>
  <c r="H641" i="1"/>
  <c r="G641" i="1"/>
  <c r="H647" i="1"/>
  <c r="G647" i="1"/>
  <c r="H653" i="1"/>
  <c r="G653" i="1"/>
  <c r="H657" i="1"/>
  <c r="G657" i="1"/>
  <c r="H663" i="1"/>
  <c r="G663" i="1"/>
  <c r="H669" i="1"/>
  <c r="G669" i="1"/>
  <c r="H675" i="1"/>
  <c r="G675" i="1"/>
  <c r="H679" i="1"/>
  <c r="G679" i="1"/>
  <c r="H683" i="1"/>
  <c r="G683" i="1"/>
  <c r="H685" i="1"/>
  <c r="G685" i="1"/>
  <c r="H694" i="1"/>
  <c r="G694" i="1"/>
  <c r="H726" i="1"/>
  <c r="G726" i="1"/>
  <c r="H758" i="1"/>
  <c r="G758" i="1"/>
  <c r="H774" i="1"/>
  <c r="G774" i="1"/>
  <c r="H806" i="1"/>
  <c r="G806" i="1"/>
  <c r="H1067" i="1"/>
  <c r="G1067" i="1"/>
  <c r="H1073" i="1"/>
  <c r="G1073" i="1"/>
  <c r="H1079" i="1"/>
  <c r="G1079" i="1"/>
  <c r="H1085" i="1"/>
  <c r="G1085" i="1"/>
  <c r="H1091" i="1"/>
  <c r="G1091" i="1"/>
  <c r="H1097" i="1"/>
  <c r="G1097" i="1"/>
  <c r="H1099" i="1"/>
  <c r="G1099" i="1"/>
  <c r="H1105" i="1"/>
  <c r="G1105" i="1"/>
  <c r="H1113" i="1"/>
  <c r="G1113" i="1"/>
  <c r="H1117" i="1"/>
  <c r="G1117" i="1"/>
  <c r="H1121" i="1"/>
  <c r="G1121" i="1"/>
  <c r="G97" i="1"/>
  <c r="H99" i="1"/>
  <c r="G101" i="1"/>
  <c r="H103" i="1"/>
  <c r="G105" i="1"/>
  <c r="H107" i="1"/>
  <c r="G109" i="1"/>
  <c r="H111" i="1"/>
  <c r="G113" i="1"/>
  <c r="H115" i="1"/>
  <c r="G117" i="1"/>
  <c r="H119" i="1"/>
  <c r="G121" i="1"/>
  <c r="H123" i="1"/>
  <c r="G125" i="1"/>
  <c r="H127" i="1"/>
  <c r="G129" i="1"/>
  <c r="H131" i="1"/>
  <c r="G133" i="1"/>
  <c r="H135" i="1"/>
  <c r="G137" i="1"/>
  <c r="H139" i="1"/>
  <c r="G141" i="1"/>
  <c r="H143" i="1"/>
  <c r="G145" i="1"/>
  <c r="G149" i="1"/>
  <c r="H151" i="1"/>
  <c r="G153" i="1"/>
  <c r="H155" i="1"/>
  <c r="G157"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G269" i="1"/>
  <c r="H271" i="1"/>
  <c r="G273" i="1"/>
  <c r="H275" i="1"/>
  <c r="G277" i="1"/>
  <c r="H279" i="1"/>
  <c r="G281" i="1"/>
  <c r="H283" i="1"/>
  <c r="G289" i="1"/>
  <c r="H291" i="1"/>
  <c r="H295" i="1"/>
  <c r="G297" i="1"/>
  <c r="H299" i="1"/>
  <c r="G301" i="1"/>
  <c r="H303" i="1"/>
  <c r="G305" i="1"/>
  <c r="H307" i="1"/>
  <c r="G309" i="1"/>
  <c r="H311" i="1"/>
  <c r="G313" i="1"/>
  <c r="H315" i="1"/>
  <c r="G317" i="1"/>
  <c r="H319" i="1"/>
  <c r="G321" i="1"/>
  <c r="H323" i="1"/>
  <c r="G325" i="1"/>
  <c r="H327" i="1"/>
  <c r="G329" i="1"/>
  <c r="H331" i="1"/>
  <c r="G333" i="1"/>
  <c r="G337" i="1"/>
  <c r="G341" i="1"/>
  <c r="H347" i="1"/>
  <c r="G347" i="1"/>
  <c r="H349" i="1"/>
  <c r="G349" i="1"/>
  <c r="H351" i="1"/>
  <c r="G351" i="1"/>
  <c r="H353" i="1"/>
  <c r="G353" i="1"/>
  <c r="H355" i="1"/>
  <c r="G355" i="1"/>
  <c r="H357" i="1"/>
  <c r="G357"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H637" i="1"/>
  <c r="G637" i="1"/>
  <c r="H690" i="1"/>
  <c r="G690" i="1"/>
  <c r="H706" i="1"/>
  <c r="G706" i="1"/>
  <c r="H722" i="1"/>
  <c r="G722" i="1"/>
  <c r="H738" i="1"/>
  <c r="G738" i="1"/>
  <c r="H754" i="1"/>
  <c r="G754" i="1"/>
  <c r="H770" i="1"/>
  <c r="G770" i="1"/>
  <c r="H786" i="1"/>
  <c r="G786" i="1"/>
  <c r="H802" i="1"/>
  <c r="G802" i="1"/>
  <c r="H818" i="1"/>
  <c r="G818" i="1"/>
  <c r="H834" i="1"/>
  <c r="G834"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992" i="1"/>
  <c r="G992" i="1"/>
  <c r="H994" i="1"/>
  <c r="G994" i="1"/>
  <c r="H996" i="1"/>
  <c r="G996" i="1"/>
  <c r="H1047" i="1"/>
  <c r="G1047" i="1"/>
  <c r="H1049" i="1"/>
  <c r="G1049" i="1"/>
  <c r="H1051" i="1"/>
  <c r="G1051" i="1"/>
  <c r="H1053" i="1"/>
  <c r="G1053" i="1"/>
  <c r="H1055" i="1"/>
  <c r="G1055" i="1"/>
  <c r="H1057" i="1"/>
  <c r="G1057" i="1"/>
  <c r="H1059" i="1"/>
  <c r="G1059" i="1"/>
  <c r="H1061" i="1"/>
  <c r="G1061" i="1"/>
  <c r="H1063" i="1"/>
  <c r="G1063"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79" i="1"/>
  <c r="G1179" i="1"/>
  <c r="H1207" i="1"/>
  <c r="G1207" i="1"/>
  <c r="H1217" i="1"/>
  <c r="G1217" i="1"/>
  <c r="H1233" i="1"/>
  <c r="G1233" i="1"/>
  <c r="H1477" i="1"/>
  <c r="G1477" i="1"/>
  <c r="I1477" i="1" s="1"/>
  <c r="J1477" i="1"/>
  <c r="F13" i="5"/>
  <c r="D12" i="5"/>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69" i="1"/>
  <c r="G1169" i="1"/>
  <c r="H1176" i="1"/>
  <c r="G1176" i="1"/>
  <c r="H1195" i="1"/>
  <c r="G1195" i="1"/>
  <c r="H1241" i="1"/>
  <c r="G1241" i="1"/>
  <c r="H1257" i="1"/>
  <c r="G1257" i="1"/>
  <c r="H1273" i="1"/>
  <c r="G1273" i="1"/>
  <c r="H1289" i="1"/>
  <c r="G1289" i="1"/>
  <c r="H1315" i="1"/>
  <c r="G1315" i="1"/>
  <c r="H1337" i="1"/>
  <c r="G1337" i="1"/>
  <c r="H1353" i="1"/>
  <c r="G1353" i="1"/>
  <c r="H1439" i="1"/>
  <c r="J1439" i="1"/>
  <c r="G1439" i="1"/>
  <c r="H1441" i="1"/>
  <c r="J1441" i="1"/>
  <c r="G1441" i="1"/>
  <c r="I1441" i="1" s="1"/>
  <c r="H1443" i="1"/>
  <c r="J1443" i="1"/>
  <c r="G1443" i="1"/>
  <c r="I1443" i="1" s="1"/>
  <c r="H1445" i="1"/>
  <c r="J1445" i="1"/>
  <c r="G1445" i="1"/>
  <c r="H687" i="1"/>
  <c r="G689" i="1"/>
  <c r="H691" i="1"/>
  <c r="G693" i="1"/>
  <c r="H695" i="1"/>
  <c r="G697" i="1"/>
  <c r="H699" i="1"/>
  <c r="G701" i="1"/>
  <c r="H703" i="1"/>
  <c r="G705" i="1"/>
  <c r="H707" i="1"/>
  <c r="G709" i="1"/>
  <c r="H711" i="1"/>
  <c r="G713" i="1"/>
  <c r="H715" i="1"/>
  <c r="G717" i="1"/>
  <c r="H719" i="1"/>
  <c r="G721" i="1"/>
  <c r="H723" i="1"/>
  <c r="G725" i="1"/>
  <c r="H727" i="1"/>
  <c r="G729" i="1"/>
  <c r="H731" i="1"/>
  <c r="G733" i="1"/>
  <c r="H735" i="1"/>
  <c r="G737" i="1"/>
  <c r="H739" i="1"/>
  <c r="G741" i="1"/>
  <c r="H743" i="1"/>
  <c r="G745" i="1"/>
  <c r="H747" i="1"/>
  <c r="G749" i="1"/>
  <c r="H751" i="1"/>
  <c r="G753" i="1"/>
  <c r="H755" i="1"/>
  <c r="G757" i="1"/>
  <c r="H759" i="1"/>
  <c r="G761" i="1"/>
  <c r="H763" i="1"/>
  <c r="G765" i="1"/>
  <c r="H767" i="1"/>
  <c r="G769" i="1"/>
  <c r="H771" i="1"/>
  <c r="G773" i="1"/>
  <c r="H775" i="1"/>
  <c r="G777" i="1"/>
  <c r="H779" i="1"/>
  <c r="G781" i="1"/>
  <c r="H783" i="1"/>
  <c r="G785" i="1"/>
  <c r="H787" i="1"/>
  <c r="G789" i="1"/>
  <c r="H791" i="1"/>
  <c r="G793" i="1"/>
  <c r="H795" i="1"/>
  <c r="G797" i="1"/>
  <c r="H799" i="1"/>
  <c r="G801" i="1"/>
  <c r="H803" i="1"/>
  <c r="G805" i="1"/>
  <c r="H807" i="1"/>
  <c r="G809" i="1"/>
  <c r="H811" i="1"/>
  <c r="G813" i="1"/>
  <c r="H815" i="1"/>
  <c r="G817" i="1"/>
  <c r="H819" i="1"/>
  <c r="G821" i="1"/>
  <c r="H823" i="1"/>
  <c r="G825" i="1"/>
  <c r="H827" i="1"/>
  <c r="G829" i="1"/>
  <c r="H831" i="1"/>
  <c r="G833" i="1"/>
  <c r="H835" i="1"/>
  <c r="G837" i="1"/>
  <c r="H839" i="1"/>
  <c r="G841" i="1"/>
  <c r="H843" i="1"/>
  <c r="G845" i="1"/>
  <c r="H847" i="1"/>
  <c r="G849" i="1"/>
  <c r="H991" i="1"/>
  <c r="G991" i="1"/>
  <c r="H993" i="1"/>
  <c r="G993" i="1"/>
  <c r="H995" i="1"/>
  <c r="G995" i="1"/>
  <c r="H997" i="1"/>
  <c r="G997" i="1"/>
  <c r="H1048" i="1"/>
  <c r="G1048" i="1"/>
  <c r="H1050" i="1"/>
  <c r="G1050" i="1"/>
  <c r="H1052" i="1"/>
  <c r="G1052" i="1"/>
  <c r="H1054" i="1"/>
  <c r="G1054" i="1"/>
  <c r="H1056" i="1"/>
  <c r="G1056" i="1"/>
  <c r="H1058" i="1"/>
  <c r="G1058" i="1"/>
  <c r="H1060" i="1"/>
  <c r="G1060" i="1"/>
  <c r="H1062" i="1"/>
  <c r="G1062" i="1"/>
  <c r="H1064" i="1"/>
  <c r="G1064"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6" i="1"/>
  <c r="G1156" i="1"/>
  <c r="H1185" i="1"/>
  <c r="G1185" i="1"/>
  <c r="H1192" i="1"/>
  <c r="G1192" i="1"/>
  <c r="H1225" i="1"/>
  <c r="G1225" i="1"/>
  <c r="H1172" i="1"/>
  <c r="G1172" i="1"/>
  <c r="H1181" i="1"/>
  <c r="H1188" i="1"/>
  <c r="G1188" i="1"/>
  <c r="H1197" i="1"/>
  <c r="H1204" i="1"/>
  <c r="G1204" i="1"/>
  <c r="H1385" i="1"/>
  <c r="G1385" i="1"/>
  <c r="H1393" i="1"/>
  <c r="G1393" i="1"/>
  <c r="H1401" i="1"/>
  <c r="G1401" i="1"/>
  <c r="H1409" i="1"/>
  <c r="G1409" i="1"/>
  <c r="H1417" i="1"/>
  <c r="G1417" i="1"/>
  <c r="H1425" i="1"/>
  <c r="G1425" i="1"/>
  <c r="H1433" i="1"/>
  <c r="G1433" i="1"/>
  <c r="H1466" i="1"/>
  <c r="G1466" i="1"/>
  <c r="J1466" i="1"/>
  <c r="H1558" i="1"/>
  <c r="G1558" i="1"/>
  <c r="H1574" i="1"/>
  <c r="G1574" i="1"/>
  <c r="H1168" i="1"/>
  <c r="G1168" i="1"/>
  <c r="H1184" i="1"/>
  <c r="G1184" i="1"/>
  <c r="H1200" i="1"/>
  <c r="G1200" i="1"/>
  <c r="H1361" i="1"/>
  <c r="G1361" i="1"/>
  <c r="H1369" i="1"/>
  <c r="G1369" i="1"/>
  <c r="H1377" i="1"/>
  <c r="G1377" i="1"/>
  <c r="J1440" i="1"/>
  <c r="H1440" i="1"/>
  <c r="G1440" i="1"/>
  <c r="I1440" i="1" s="1"/>
  <c r="J1442" i="1"/>
  <c r="H1442" i="1"/>
  <c r="G1442" i="1"/>
  <c r="J1444" i="1"/>
  <c r="H1444" i="1"/>
  <c r="G1444" i="1"/>
  <c r="I1444" i="1" s="1"/>
  <c r="H1485" i="1"/>
  <c r="G1485" i="1"/>
  <c r="F74" i="4"/>
  <c r="D50" i="4"/>
  <c r="H1173" i="1"/>
  <c r="G1175" i="1"/>
  <c r="H1180" i="1"/>
  <c r="G1180" i="1"/>
  <c r="G1181" i="1"/>
  <c r="H1189" i="1"/>
  <c r="G1191" i="1"/>
  <c r="H1196" i="1"/>
  <c r="G1196" i="1"/>
  <c r="G1197" i="1"/>
  <c r="H1205" i="1"/>
  <c r="G1209" i="1"/>
  <c r="G1219" i="1"/>
  <c r="G1227" i="1"/>
  <c r="G1243" i="1"/>
  <c r="G1251" i="1"/>
  <c r="G1259" i="1"/>
  <c r="G1267" i="1"/>
  <c r="G1275" i="1"/>
  <c r="G1283" i="1"/>
  <c r="G1291" i="1"/>
  <c r="G1301" i="1"/>
  <c r="G1309" i="1"/>
  <c r="G1317" i="1"/>
  <c r="G1325" i="1"/>
  <c r="G1333" i="1"/>
  <c r="G1343" i="1"/>
  <c r="G1349" i="1"/>
  <c r="G1359" i="1"/>
  <c r="H1389" i="1"/>
  <c r="G1389" i="1"/>
  <c r="H1397" i="1"/>
  <c r="G1397" i="1"/>
  <c r="H1405" i="1"/>
  <c r="G1405" i="1"/>
  <c r="H1413" i="1"/>
  <c r="G1413" i="1"/>
  <c r="H1421" i="1"/>
  <c r="G1421" i="1"/>
  <c r="H1429" i="1"/>
  <c r="G1429" i="1"/>
  <c r="G1454" i="1"/>
  <c r="H145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I1447" i="1"/>
  <c r="I1449" i="1"/>
  <c r="I1451" i="1"/>
  <c r="J1462" i="1"/>
  <c r="H1482" i="1"/>
  <c r="G1482" i="1"/>
  <c r="H1493" i="1"/>
  <c r="G1493" i="1"/>
  <c r="H1505" i="1"/>
  <c r="G1505" i="1"/>
  <c r="H1529" i="1"/>
  <c r="G1529" i="1"/>
  <c r="H1545" i="1"/>
  <c r="G1545" i="1"/>
  <c r="H1561" i="1"/>
  <c r="G1561" i="1"/>
  <c r="E7" i="4"/>
  <c r="F177" i="4"/>
  <c r="E163" i="4"/>
  <c r="E363" i="4"/>
  <c r="I1462" i="1"/>
  <c r="J1465" i="1"/>
  <c r="G1465" i="1"/>
  <c r="H1490" i="1"/>
  <c r="G1490" i="1"/>
  <c r="H1502" i="1"/>
  <c r="G1502" i="1"/>
  <c r="H1513" i="1"/>
  <c r="G1513" i="1"/>
  <c r="H1521" i="1"/>
  <c r="G1521" i="1"/>
  <c r="H1526" i="1"/>
  <c r="G1526" i="1"/>
  <c r="H1537" i="1"/>
  <c r="G1537" i="1"/>
  <c r="H1542" i="1"/>
  <c r="G1542" i="1"/>
  <c r="H1553" i="1"/>
  <c r="G1553" i="1"/>
  <c r="H1569" i="1"/>
  <c r="G1569" i="1"/>
  <c r="F236" i="4"/>
  <c r="D224" i="4"/>
  <c r="F352" i="4"/>
  <c r="D351" i="4"/>
  <c r="E420" i="4"/>
  <c r="F563" i="4"/>
  <c r="D529" i="4"/>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0" i="9"/>
  <c r="E190" i="9" s="1"/>
  <c r="B190" i="9" s="1"/>
  <c r="G186" i="9"/>
  <c r="E186" i="9" s="1"/>
  <c r="B186" i="9" s="1"/>
  <c r="G182" i="9"/>
  <c r="E182" i="9" s="1"/>
  <c r="B182" i="9" s="1"/>
  <c r="G178" i="9"/>
  <c r="E178" i="9" s="1"/>
  <c r="B178" i="9" s="1"/>
  <c r="G165" i="9"/>
  <c r="H164" i="9"/>
  <c r="G191" i="9"/>
  <c r="E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76" i="9"/>
  <c r="E176" i="9" s="1"/>
  <c r="B176" i="9" s="1"/>
  <c r="G172" i="9"/>
  <c r="E172" i="9" s="1"/>
  <c r="B172" i="9" s="1"/>
  <c r="G168" i="9"/>
  <c r="E168" i="9" s="1"/>
  <c r="B168" i="9" s="1"/>
  <c r="G189" i="9"/>
  <c r="E189" i="9" s="1"/>
  <c r="B189" i="9" s="1"/>
  <c r="G185" i="9"/>
  <c r="E185" i="9" s="1"/>
  <c r="B185" i="9" s="1"/>
  <c r="G181" i="9"/>
  <c r="E181" i="9" s="1"/>
  <c r="B181" i="9" s="1"/>
  <c r="G177" i="9"/>
  <c r="E177" i="9" s="1"/>
  <c r="B177" i="9" s="1"/>
  <c r="G173" i="9"/>
  <c r="E173" i="9" s="1"/>
  <c r="B173" i="9" s="1"/>
  <c r="G169" i="9"/>
  <c r="E169" i="9" s="1"/>
  <c r="B169" i="9" s="1"/>
  <c r="H165" i="9"/>
  <c r="M212" i="9"/>
  <c r="G175" i="9"/>
  <c r="E175" i="9" s="1"/>
  <c r="B175" i="9" s="1"/>
  <c r="G171" i="9"/>
  <c r="E171" i="9" s="1"/>
  <c r="B171" i="9" s="1"/>
  <c r="G167" i="9"/>
  <c r="E167" i="9" s="1"/>
  <c r="B167" i="9" s="1"/>
  <c r="I10" i="9"/>
  <c r="G184" i="9"/>
  <c r="E184" i="9" s="1"/>
  <c r="B184" i="9" s="1"/>
  <c r="G174" i="9"/>
  <c r="E174" i="9" s="1"/>
  <c r="B174" i="9" s="1"/>
  <c r="G170" i="9"/>
  <c r="E170" i="9" s="1"/>
  <c r="B170" i="9" s="1"/>
  <c r="G166" i="9"/>
  <c r="E166" i="9" s="1"/>
  <c r="B166" i="9" s="1"/>
  <c r="G180" i="9"/>
  <c r="E180" i="9" s="1"/>
  <c r="B180" i="9" s="1"/>
  <c r="G188" i="9"/>
  <c r="E188" i="9" s="1"/>
  <c r="B188" i="9" s="1"/>
  <c r="H1166" i="1"/>
  <c r="H1170" i="1"/>
  <c r="H1174" i="1"/>
  <c r="H1178" i="1"/>
  <c r="H1182" i="1"/>
  <c r="H1186" i="1"/>
  <c r="H1190" i="1"/>
  <c r="H1194" i="1"/>
  <c r="H1198" i="1"/>
  <c r="H1202" i="1"/>
  <c r="H1206" i="1"/>
  <c r="G1208" i="1"/>
  <c r="H1210" i="1"/>
  <c r="G1212" i="1"/>
  <c r="G1216" i="1"/>
  <c r="H1218" i="1"/>
  <c r="G1220" i="1"/>
  <c r="H1222"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2" i="1"/>
  <c r="G1438" i="1"/>
  <c r="J1447" i="1"/>
  <c r="J1449" i="1"/>
  <c r="J1451" i="1"/>
  <c r="I1456" i="1"/>
  <c r="G1463" i="1"/>
  <c r="I1463" i="1" s="1"/>
  <c r="J1463" i="1"/>
  <c r="H1464" i="1"/>
  <c r="I1464" i="1" s="1"/>
  <c r="H1465" i="1"/>
  <c r="H1468" i="1"/>
  <c r="G1468" i="1"/>
  <c r="J1468" i="1"/>
  <c r="H1479" i="1"/>
  <c r="G1479" i="1"/>
  <c r="I1479" i="1" s="1"/>
  <c r="J1479" i="1"/>
  <c r="H1498" i="1"/>
  <c r="G1498" i="1"/>
  <c r="H1510" i="1"/>
  <c r="G1510" i="1"/>
  <c r="H1534" i="1"/>
  <c r="G1534" i="1"/>
  <c r="H1550" i="1"/>
  <c r="G1550" i="1"/>
  <c r="H1566" i="1"/>
  <c r="G1566" i="1"/>
  <c r="H1577" i="1"/>
  <c r="G1577" i="1"/>
  <c r="F383" i="4"/>
  <c r="D363" i="4"/>
  <c r="F69" i="5"/>
  <c r="H287" i="9"/>
  <c r="E146" i="5"/>
  <c r="D1124" i="1" s="1"/>
  <c r="I29" i="3"/>
  <c r="D1436" i="1"/>
  <c r="G1457" i="1"/>
  <c r="J1457" i="1"/>
  <c r="G1461" i="1"/>
  <c r="I1471" i="1"/>
  <c r="I1473" i="1"/>
  <c r="H1497" i="1"/>
  <c r="G1497" i="1"/>
  <c r="H1525" i="1"/>
  <c r="G1525" i="1"/>
  <c r="H1549" i="1"/>
  <c r="G1549" i="1"/>
  <c r="H1573" i="1"/>
  <c r="G1573" i="1"/>
  <c r="F125" i="4"/>
  <c r="D124" i="4"/>
  <c r="F153" i="4"/>
  <c r="D152" i="4"/>
  <c r="F252" i="4"/>
  <c r="F300" i="4"/>
  <c r="D299" i="4"/>
  <c r="F603" i="4"/>
  <c r="G142" i="9"/>
  <c r="E142" i="9" s="1"/>
  <c r="B142" i="9" s="1"/>
  <c r="G286" i="9"/>
  <c r="E286" i="9" s="1"/>
  <c r="B286" i="9" s="1"/>
  <c r="F88" i="5"/>
  <c r="D87" i="5"/>
  <c r="D43" i="8"/>
  <c r="C1524" i="1"/>
  <c r="F45" i="4"/>
  <c r="D44" i="4"/>
  <c r="F82" i="4"/>
  <c r="F83" i="4"/>
  <c r="F197" i="4"/>
  <c r="D196" i="4"/>
  <c r="F264" i="4"/>
  <c r="E299" i="4"/>
  <c r="F364" i="4"/>
  <c r="E644" i="4"/>
  <c r="D421" i="4"/>
  <c r="D459" i="4"/>
  <c r="F90" i="6"/>
  <c r="D89" i="6"/>
  <c r="H32" i="3"/>
  <c r="C1475" i="1"/>
  <c r="D38" i="7"/>
  <c r="G1455" i="1"/>
  <c r="I1455" i="1" s="1"/>
  <c r="J1455" i="1"/>
  <c r="H1457" i="1"/>
  <c r="G1459" i="1"/>
  <c r="I1459" i="1" s="1"/>
  <c r="J1459" i="1"/>
  <c r="H1461" i="1"/>
  <c r="H1472" i="1"/>
  <c r="G1472" i="1"/>
  <c r="H1474" i="1"/>
  <c r="G1474" i="1"/>
  <c r="H1489" i="1"/>
  <c r="G1489" i="1"/>
  <c r="H1509" i="1"/>
  <c r="G1509" i="1"/>
  <c r="H1533" i="1"/>
  <c r="G1533" i="1"/>
  <c r="H1541" i="1"/>
  <c r="G1541" i="1"/>
  <c r="H1557" i="1"/>
  <c r="G1557" i="1"/>
  <c r="H1565" i="1"/>
  <c r="G1565" i="1"/>
  <c r="F17" i="4"/>
  <c r="D7" i="4"/>
  <c r="F120" i="4"/>
  <c r="D163" i="4"/>
  <c r="D311" i="4"/>
  <c r="F391" i="4"/>
  <c r="D593" i="4"/>
  <c r="G292" i="9"/>
  <c r="E292" i="9" s="1"/>
  <c r="B292" i="9" s="1"/>
  <c r="F206" i="5"/>
  <c r="F259" i="5"/>
  <c r="D258" i="5"/>
  <c r="E12" i="5"/>
  <c r="G289" i="9"/>
  <c r="E289" i="9" s="1"/>
  <c r="B289" i="9" s="1"/>
  <c r="F177" i="5"/>
  <c r="D176" i="5"/>
  <c r="F239" i="5"/>
  <c r="D238" i="5"/>
  <c r="F6" i="6"/>
  <c r="D5" i="6"/>
  <c r="D6" i="8"/>
  <c r="F516" i="4"/>
  <c r="D515" i="4"/>
  <c r="F568" i="4"/>
  <c r="D567" i="4"/>
  <c r="E580" i="4"/>
  <c r="D574" i="1" s="1"/>
  <c r="H574" i="1" s="1"/>
  <c r="F605" i="4"/>
  <c r="F626" i="4"/>
  <c r="D625" i="4"/>
  <c r="F652" i="4"/>
  <c r="G287" i="9"/>
  <c r="D146" i="5"/>
  <c r="F149" i="5"/>
  <c r="F191" i="5"/>
  <c r="D190" i="5"/>
  <c r="E5" i="6"/>
  <c r="D35" i="6"/>
  <c r="D5" i="7"/>
  <c r="B36" i="9"/>
  <c r="B40" i="9"/>
  <c r="B44" i="9"/>
  <c r="B48" i="9"/>
  <c r="B56" i="9"/>
  <c r="B60" i="9"/>
  <c r="B64" i="9"/>
  <c r="B68" i="9"/>
  <c r="B72" i="9"/>
  <c r="B76" i="9"/>
  <c r="E82" i="9"/>
  <c r="B82" i="9" s="1"/>
  <c r="E90" i="9"/>
  <c r="B90" i="9" s="1"/>
  <c r="E98" i="9"/>
  <c r="B98" i="9" s="1"/>
  <c r="E106" i="9"/>
  <c r="B106" i="9" s="1"/>
  <c r="E114" i="9"/>
  <c r="B114" i="9" s="1"/>
  <c r="E122" i="9"/>
  <c r="B122" i="9" s="1"/>
  <c r="E130" i="9"/>
  <c r="B130" i="9" s="1"/>
  <c r="E138" i="9"/>
  <c r="B138" i="9" s="1"/>
  <c r="E146" i="9"/>
  <c r="B146" i="9" s="1"/>
  <c r="E154" i="9"/>
  <c r="B154" i="9" s="1"/>
  <c r="E87" i="5"/>
  <c r="D1065" i="1" s="1"/>
  <c r="E176" i="5"/>
  <c r="E79" i="9"/>
  <c r="B79" i="9" s="1"/>
  <c r="B83" i="9"/>
  <c r="B87" i="9"/>
  <c r="B91" i="9"/>
  <c r="B95" i="9"/>
  <c r="B99" i="9"/>
  <c r="B103" i="9"/>
  <c r="B107" i="9"/>
  <c r="B115" i="9"/>
  <c r="B119" i="9"/>
  <c r="B123" i="9"/>
  <c r="B131" i="9"/>
  <c r="B135" i="9"/>
  <c r="B139" i="9"/>
  <c r="B143" i="9"/>
  <c r="B147" i="9"/>
  <c r="B151" i="9"/>
  <c r="B155" i="9"/>
  <c r="B159" i="9"/>
  <c r="E290" i="9"/>
  <c r="B290" i="9" s="1"/>
  <c r="G1501" i="1" l="1"/>
  <c r="G102" i="1"/>
  <c r="F106" i="4"/>
  <c r="E164" i="9"/>
  <c r="B164" i="9" s="1"/>
  <c r="B191" i="9"/>
  <c r="E165" i="9"/>
  <c r="B165" i="9" s="1"/>
  <c r="F311" i="4"/>
  <c r="C306" i="1"/>
  <c r="E68" i="5"/>
  <c r="D298" i="4"/>
  <c r="F299" i="4"/>
  <c r="C294" i="1"/>
  <c r="E175" i="5"/>
  <c r="D1152" i="1" s="1"/>
  <c r="I22" i="3"/>
  <c r="D1153" i="1"/>
  <c r="F35" i="6"/>
  <c r="H25" i="3"/>
  <c r="C1329" i="1"/>
  <c r="F625" i="4"/>
  <c r="C619" i="1"/>
  <c r="F567" i="4"/>
  <c r="C561" i="1"/>
  <c r="D42" i="8"/>
  <c r="G294" i="9" s="1"/>
  <c r="E294" i="9" s="1"/>
  <c r="C1481" i="1"/>
  <c r="E7" i="5"/>
  <c r="D990" i="1"/>
  <c r="F163" i="4"/>
  <c r="C159" i="1"/>
  <c r="I1474" i="1"/>
  <c r="F459" i="4"/>
  <c r="C453" i="1"/>
  <c r="E298" i="4"/>
  <c r="D294" i="1"/>
  <c r="G1524" i="1"/>
  <c r="H1524" i="1"/>
  <c r="F124" i="4"/>
  <c r="C120" i="1"/>
  <c r="I1457" i="1"/>
  <c r="F363" i="4"/>
  <c r="C358" i="1"/>
  <c r="F529" i="4"/>
  <c r="D528" i="4"/>
  <c r="C523" i="1"/>
  <c r="D350" i="4"/>
  <c r="F351" i="4"/>
  <c r="C346" i="1"/>
  <c r="I1442" i="1"/>
  <c r="I1466" i="1"/>
  <c r="G574" i="1"/>
  <c r="I24" i="3"/>
  <c r="E141" i="6"/>
  <c r="D1299" i="1"/>
  <c r="H24" i="3"/>
  <c r="G299" i="9"/>
  <c r="E299" i="9" s="1"/>
  <c r="F5" i="6"/>
  <c r="D141" i="6"/>
  <c r="C1299" i="1"/>
  <c r="F258" i="5"/>
  <c r="C1235" i="1"/>
  <c r="F89" i="6"/>
  <c r="C1383" i="1"/>
  <c r="C1518" i="1"/>
  <c r="I35" i="3"/>
  <c r="E6" i="4"/>
  <c r="D3" i="1"/>
  <c r="F50" i="4"/>
  <c r="C46" i="1"/>
  <c r="F146" i="5"/>
  <c r="C1124" i="1"/>
  <c r="H22" i="3"/>
  <c r="F176" i="5"/>
  <c r="C1153" i="1"/>
  <c r="F593" i="4"/>
  <c r="C587" i="1"/>
  <c r="D420" i="4"/>
  <c r="F421" i="4"/>
  <c r="C415" i="1"/>
  <c r="G291" i="9"/>
  <c r="E291" i="9" s="1"/>
  <c r="B291" i="9" s="1"/>
  <c r="F190" i="5"/>
  <c r="C1167" i="1"/>
  <c r="E287" i="9"/>
  <c r="B287" i="9" s="1"/>
  <c r="F515" i="4"/>
  <c r="C509" i="1"/>
  <c r="F7" i="4"/>
  <c r="D6" i="4"/>
  <c r="C3" i="1"/>
  <c r="I1472" i="1"/>
  <c r="H31" i="3"/>
  <c r="C1469" i="1"/>
  <c r="F644" i="4"/>
  <c r="D638" i="1"/>
  <c r="F196" i="4"/>
  <c r="C192" i="1"/>
  <c r="F44" i="4"/>
  <c r="C40" i="1"/>
  <c r="F87" i="5"/>
  <c r="C1065" i="1"/>
  <c r="H20" i="9"/>
  <c r="D151" i="4"/>
  <c r="G20" i="9"/>
  <c r="F152" i="4"/>
  <c r="C148" i="1"/>
  <c r="D68" i="5"/>
  <c r="I1468" i="1"/>
  <c r="E528" i="4"/>
  <c r="E635" i="4" s="1"/>
  <c r="D629" i="1" s="1"/>
  <c r="F224" i="4"/>
  <c r="C220" i="1"/>
  <c r="E350" i="4"/>
  <c r="D358" i="1"/>
  <c r="F12" i="5"/>
  <c r="D7" i="5"/>
  <c r="C990" i="1"/>
  <c r="G297" i="9"/>
  <c r="E297" i="9" s="1"/>
  <c r="H29" i="3"/>
  <c r="C1436" i="1"/>
  <c r="D237" i="5"/>
  <c r="D175" i="5" s="1"/>
  <c r="F238" i="5"/>
  <c r="C1215" i="1"/>
  <c r="H1475" i="1"/>
  <c r="G1475" i="1"/>
  <c r="F212" i="9"/>
  <c r="D414" i="1"/>
  <c r="I1465" i="1"/>
  <c r="E151" i="4"/>
  <c r="D159" i="1"/>
  <c r="I1439" i="1"/>
  <c r="E20" i="9" l="1"/>
  <c r="B20" i="9" s="1"/>
  <c r="F175" i="5"/>
  <c r="C1152" i="1"/>
  <c r="I17" i="3"/>
  <c r="E289" i="4"/>
  <c r="E290" i="4" s="1"/>
  <c r="D286" i="1" s="1"/>
  <c r="D147" i="1"/>
  <c r="E408" i="4"/>
  <c r="D403" i="1" s="1"/>
  <c r="D345" i="1"/>
  <c r="H1436" i="1"/>
  <c r="G1436" i="1"/>
  <c r="F7" i="5"/>
  <c r="D6" i="5"/>
  <c r="H20" i="3"/>
  <c r="C985" i="1"/>
  <c r="H220" i="1"/>
  <c r="G220" i="1"/>
  <c r="F68" i="5"/>
  <c r="H21" i="3"/>
  <c r="C1046" i="1"/>
  <c r="H17" i="3"/>
  <c r="F151" i="4"/>
  <c r="D289" i="4"/>
  <c r="C147" i="1"/>
  <c r="G40" i="1"/>
  <c r="H40" i="1"/>
  <c r="H638" i="1"/>
  <c r="G638" i="1"/>
  <c r="H509" i="1"/>
  <c r="G509" i="1"/>
  <c r="F420" i="4"/>
  <c r="D635" i="4"/>
  <c r="C414" i="1"/>
  <c r="I16" i="3"/>
  <c r="E412" i="4"/>
  <c r="D2" i="1"/>
  <c r="F141" i="6"/>
  <c r="H28" i="3"/>
  <c r="C1435" i="1"/>
  <c r="F350" i="4"/>
  <c r="D408" i="4"/>
  <c r="C345" i="1"/>
  <c r="H120" i="1"/>
  <c r="G120" i="1"/>
  <c r="E6" i="5"/>
  <c r="I20" i="3"/>
  <c r="D985" i="1"/>
  <c r="H561" i="1"/>
  <c r="G561" i="1"/>
  <c r="H1329" i="1"/>
  <c r="G1329" i="1"/>
  <c r="D407" i="4"/>
  <c r="F298" i="4"/>
  <c r="C293" i="1"/>
  <c r="H1215" i="1"/>
  <c r="G1215" i="1"/>
  <c r="H148" i="1"/>
  <c r="G148" i="1"/>
  <c r="G3" i="1"/>
  <c r="H3" i="1"/>
  <c r="H587" i="1"/>
  <c r="G587" i="1"/>
  <c r="G46" i="1"/>
  <c r="H46" i="1"/>
  <c r="H1235" i="1"/>
  <c r="G1235" i="1"/>
  <c r="I28" i="3"/>
  <c r="D1435" i="1"/>
  <c r="H523" i="1"/>
  <c r="G523" i="1"/>
  <c r="H358" i="1"/>
  <c r="G358" i="1"/>
  <c r="E407" i="4"/>
  <c r="D402" i="1" s="1"/>
  <c r="D293" i="1"/>
  <c r="H159" i="1"/>
  <c r="G159" i="1"/>
  <c r="H1481" i="1"/>
  <c r="G1481" i="1"/>
  <c r="I21" i="3"/>
  <c r="D1046" i="1"/>
  <c r="B212" i="9"/>
  <c r="E636" i="4"/>
  <c r="D630" i="1" s="1"/>
  <c r="D522" i="1"/>
  <c r="H1065" i="1"/>
  <c r="G1065" i="1"/>
  <c r="H192" i="1"/>
  <c r="G192" i="1"/>
  <c r="G1469" i="1"/>
  <c r="H1469" i="1"/>
  <c r="D412" i="4"/>
  <c r="F6" i="4"/>
  <c r="H16" i="3"/>
  <c r="D290" i="4"/>
  <c r="C2" i="1"/>
  <c r="H415" i="1"/>
  <c r="G415" i="1"/>
  <c r="H1518" i="1"/>
  <c r="G1518" i="1"/>
  <c r="E298" i="9"/>
  <c r="B299" i="9"/>
  <c r="H346" i="1"/>
  <c r="G346" i="1"/>
  <c r="D636" i="4"/>
  <c r="F528" i="4"/>
  <c r="C522" i="1"/>
  <c r="H453" i="1"/>
  <c r="G453" i="1"/>
  <c r="K1432" i="9"/>
  <c r="G295" i="9"/>
  <c r="E295" i="9" s="1"/>
  <c r="B295" i="9" s="1"/>
  <c r="I34" i="3"/>
  <c r="C1517" i="1"/>
  <c r="H11" i="3" s="1"/>
  <c r="H619" i="1"/>
  <c r="G619" i="1"/>
  <c r="H294" i="1"/>
  <c r="G294" i="1"/>
  <c r="H306" i="1"/>
  <c r="G306" i="1"/>
  <c r="B297" i="9"/>
  <c r="E296" i="9"/>
  <c r="I10" i="3" s="1"/>
  <c r="H23" i="3"/>
  <c r="F237" i="5"/>
  <c r="C1214" i="1"/>
  <c r="H990" i="1"/>
  <c r="G990" i="1"/>
  <c r="H1167" i="1"/>
  <c r="G1167" i="1"/>
  <c r="H1153" i="1"/>
  <c r="G1153" i="1"/>
  <c r="H1124" i="1"/>
  <c r="G1124" i="1"/>
  <c r="H1383" i="1"/>
  <c r="G1383" i="1"/>
  <c r="H1299" i="1"/>
  <c r="H9" i="3"/>
  <c r="G1299" i="1"/>
  <c r="B294" i="9"/>
  <c r="E293" i="9" l="1"/>
  <c r="E19" i="9"/>
  <c r="N3" i="9"/>
  <c r="I11" i="3"/>
  <c r="H1214" i="1"/>
  <c r="G1214" i="1"/>
  <c r="G2" i="1"/>
  <c r="H2" i="1"/>
  <c r="D639" i="4"/>
  <c r="F412" i="4"/>
  <c r="C407" i="1"/>
  <c r="H276" i="9"/>
  <c r="D984" i="1"/>
  <c r="F408" i="4"/>
  <c r="C403" i="1"/>
  <c r="E413" i="4"/>
  <c r="E414" i="4" s="1"/>
  <c r="D409" i="1" s="1"/>
  <c r="E291" i="4"/>
  <c r="D287" i="1" s="1"/>
  <c r="D285" i="1"/>
  <c r="H522" i="1"/>
  <c r="G522" i="1"/>
  <c r="F290" i="4"/>
  <c r="C286" i="1"/>
  <c r="F407" i="4"/>
  <c r="C402" i="1"/>
  <c r="H414" i="1"/>
  <c r="G414" i="1"/>
  <c r="G282" i="9"/>
  <c r="E282" i="9" s="1"/>
  <c r="B282" i="9" s="1"/>
  <c r="F6" i="5"/>
  <c r="G276" i="9"/>
  <c r="E276" i="9" s="1"/>
  <c r="C984" i="1"/>
  <c r="K3" i="9"/>
  <c r="I9" i="3"/>
  <c r="H1435" i="1"/>
  <c r="G1435" i="1"/>
  <c r="E639" i="4"/>
  <c r="D407" i="1"/>
  <c r="F635" i="4"/>
  <c r="C629" i="1"/>
  <c r="H147" i="1"/>
  <c r="G147" i="1"/>
  <c r="H1046" i="1"/>
  <c r="G1046" i="1"/>
  <c r="H1152" i="1"/>
  <c r="G1152" i="1"/>
  <c r="H1517" i="1"/>
  <c r="G1517" i="1"/>
  <c r="F636" i="4"/>
  <c r="C630" i="1"/>
  <c r="H293" i="1"/>
  <c r="G293" i="1"/>
  <c r="H345" i="1"/>
  <c r="G345" i="1"/>
  <c r="D291" i="4"/>
  <c r="F289" i="4"/>
  <c r="D413" i="4"/>
  <c r="C285" i="1"/>
  <c r="H985" i="1"/>
  <c r="G985" i="1"/>
  <c r="E640" i="4" l="1"/>
  <c r="E641" i="4" s="1"/>
  <c r="E415" i="4"/>
  <c r="D410" i="1" s="1"/>
  <c r="D408" i="1"/>
  <c r="F639" i="4"/>
  <c r="C633" i="1"/>
  <c r="D633" i="1"/>
  <c r="H402" i="1"/>
  <c r="G402" i="1"/>
  <c r="F291" i="4"/>
  <c r="C287" i="1"/>
  <c r="H8" i="3"/>
  <c r="H984" i="1"/>
  <c r="G984" i="1"/>
  <c r="H403" i="1"/>
  <c r="G403" i="1"/>
  <c r="H407" i="1"/>
  <c r="G407" i="1"/>
  <c r="H629" i="1"/>
  <c r="G629" i="1"/>
  <c r="H285" i="1"/>
  <c r="G285" i="1"/>
  <c r="H630" i="1"/>
  <c r="G630" i="1"/>
  <c r="E275" i="9"/>
  <c r="B276" i="9"/>
  <c r="H286" i="1"/>
  <c r="G286" i="1"/>
  <c r="D640" i="4"/>
  <c r="D641" i="4" s="1"/>
  <c r="F413" i="4"/>
  <c r="D415" i="4"/>
  <c r="C408" i="1"/>
  <c r="D414" i="4"/>
  <c r="F641" i="4" l="1"/>
  <c r="C635" i="1"/>
  <c r="F415" i="4"/>
  <c r="C410" i="1"/>
  <c r="H287" i="1"/>
  <c r="G287" i="1"/>
  <c r="F414" i="4"/>
  <c r="C409" i="1"/>
  <c r="F640" i="4"/>
  <c r="D642" i="4"/>
  <c r="C634" i="1"/>
  <c r="D635" i="1"/>
  <c r="H408" i="1"/>
  <c r="G408" i="1"/>
  <c r="H633" i="1"/>
  <c r="G633" i="1"/>
  <c r="M3" i="9"/>
  <c r="I8" i="3"/>
  <c r="E642" i="4"/>
  <c r="D634" i="1"/>
  <c r="E646" i="4" l="1"/>
  <c r="D636" i="1"/>
  <c r="E645" i="4"/>
  <c r="F642" i="4"/>
  <c r="D646" i="4"/>
  <c r="C636" i="1"/>
  <c r="H409" i="1"/>
  <c r="G409" i="1"/>
  <c r="H635" i="1"/>
  <c r="G635" i="1"/>
  <c r="H634" i="1"/>
  <c r="G634" i="1"/>
  <c r="H410" i="1"/>
  <c r="G410" i="1"/>
  <c r="D645" i="4"/>
  <c r="H18" i="3" l="1"/>
  <c r="F645" i="4"/>
  <c r="C639" i="1"/>
  <c r="G274" i="9"/>
  <c r="E274" i="9" s="1"/>
  <c r="B274" i="9" s="1"/>
  <c r="I18" i="3"/>
  <c r="D639" i="1"/>
  <c r="H636" i="1"/>
  <c r="G636" i="1"/>
  <c r="F646" i="4"/>
  <c r="H19" i="3"/>
  <c r="C640" i="1"/>
  <c r="I19" i="3"/>
  <c r="D640" i="1"/>
  <c r="H640" i="1" l="1"/>
  <c r="G640" i="1"/>
  <c r="H639" i="1"/>
  <c r="G639" i="1"/>
  <c r="H7" i="3"/>
  <c r="I7" i="3" l="1"/>
  <c r="J3" i="9"/>
  <c r="M271" i="9" l="1"/>
  <c r="L271" i="9"/>
  <c r="H18" i="9"/>
  <c r="G18" i="9"/>
  <c r="L16" i="9"/>
  <c r="H15" i="9"/>
  <c r="H17" i="9"/>
  <c r="G17" i="9"/>
  <c r="M16" i="9"/>
  <c r="L15" i="9"/>
  <c r="K11" i="9"/>
  <c r="I5" i="9"/>
  <c r="K8" i="9"/>
  <c r="K9" i="9"/>
  <c r="G15" i="9"/>
  <c r="I7" i="9"/>
  <c r="I9" i="9"/>
  <c r="J11" i="9"/>
  <c r="K6" i="9"/>
  <c r="J5" i="9"/>
  <c r="J6" i="9"/>
  <c r="K12" i="9"/>
  <c r="K5" i="9"/>
  <c r="J17" i="9"/>
  <c r="I17" i="9"/>
  <c r="H16" i="9"/>
  <c r="I13" i="9"/>
  <c r="J8" i="9"/>
  <c r="K10" i="9"/>
  <c r="J13" i="9"/>
  <c r="J9" i="9"/>
  <c r="J10" i="9"/>
  <c r="J12" i="9"/>
  <c r="K7" i="9"/>
  <c r="I8" i="9"/>
  <c r="I11" i="9"/>
  <c r="I6" i="9"/>
  <c r="K13" i="9"/>
  <c r="M15" i="9"/>
  <c r="I12" i="9"/>
  <c r="J7" i="9"/>
  <c r="G16" i="9"/>
  <c r="E16" i="9" s="1"/>
  <c r="E6" i="9" l="1"/>
  <c r="B6" i="9" s="1"/>
  <c r="E15" i="9"/>
  <c r="E13" i="9"/>
  <c r="B13" i="9" s="1"/>
  <c r="E12" i="9"/>
  <c r="B12" i="9" s="1"/>
  <c r="E11" i="9"/>
  <c r="B11" i="9" s="1"/>
  <c r="E10" i="9"/>
  <c r="B10" i="9" s="1"/>
  <c r="E7" i="9"/>
  <c r="B7" i="9" s="1"/>
  <c r="E18" i="9"/>
  <c r="B18" i="9" s="1"/>
  <c r="E17" i="9"/>
  <c r="B17" i="9" s="1"/>
  <c r="E5" i="9"/>
  <c r="E8" i="9"/>
  <c r="B8" i="9" s="1"/>
  <c r="F15" i="9"/>
  <c r="F271" i="9"/>
  <c r="E9" i="9"/>
  <c r="B9" i="9" s="1"/>
  <c r="F16" i="9"/>
  <c r="B16" i="9" s="1"/>
  <c r="F14" i="9" l="1"/>
  <c r="B15" i="9"/>
  <c r="B271" i="9"/>
  <c r="F19" i="9"/>
  <c r="E4" i="9"/>
  <c r="B5" i="9"/>
  <c r="E14" i="9"/>
  <c r="F3" i="9" l="1"/>
  <c r="E3" i="9"/>
</calcChain>
</file>

<file path=xl/sharedStrings.xml><?xml version="1.0" encoding="utf-8"?>
<sst xmlns="http://schemas.openxmlformats.org/spreadsheetml/2006/main" count="4337" uniqueCount="3400">
  <si>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</si>
  <si>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</si>
  <si>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</si>
  <si>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</si>
  <si>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</si>
  <si>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</si>
  <si>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</si>
  <si>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</si>
  <si>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</si>
  <si>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</si>
  <si>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</si>
  <si>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</si>
  <si>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</si>
  <si>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</si>
  <si>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</si>
  <si>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</si>
  <si>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</si>
  <si>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</si>
  <si>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</si>
  <si>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</si>
  <si>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</si>
  <si>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</si>
  <si>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</si>
  <si>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</si>
  <si>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</si>
  <si>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</si>
  <si>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</si>
  <si>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</si>
  <si>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</si>
  <si>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</si>
  <si>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</si>
  <si>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</si>
  <si>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</si>
  <si>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</si>
  <si>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</si>
  <si>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</si>
  <si>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</si>
  <si>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</si>
  <si>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</si>
  <si>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</si>
  <si>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</si>
  <si>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</si>
  <si>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</si>
  <si>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</si>
  <si>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</si>
  <si>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</si>
  <si>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</si>
  <si>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</si>
  <si>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</si>
  <si>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34805 - GRAD PAG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</si>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</sst>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4" fontId="6" fillId="0" borderId="40" xfId="0" applyNumberFormat="1" applyFont="1" applyFill="1" applyBorder="1" applyAlignment="1" applyProtection="1">
      <alignment horizontal="right" vertical="top" shrinkToFit="1"/>
      <protection locked="0"/>
    </xf>
    <xf numFmtId="4" fontId="6" fillId="0" borderId="63" xfId="0" applyNumberFormat="1" applyFont="1" applyFill="1" applyBorder="1" applyAlignment="1" applyProtection="1">
      <alignment horizontal="right" vertical="top" shrinkToFit="1"/>
      <protection locked="0"/>
    </xf>
    <xf numFmtId="3" fontId="6" fillId="0" borderId="40" xfId="0" applyNumberFormat="1" applyFont="1" applyFill="1" applyBorder="1" applyAlignment="1" applyProtection="1">
      <alignment horizontal="right" vertical="top" shrinkToFit="1"/>
      <protection locked="0"/>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61">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2015433.3399999999</v>
      </c>
      <c r="D2" s="6">
        <f>'PR-RAS'!E6</f>
        <v>2816441.25</v>
      </c>
      <c r="E2" s="6">
        <v>0</v>
      </c>
      <c r="F2" s="6">
        <v>0</v>
      </c>
      <c r="G2" s="7">
        <f t="shared" ref="G2:G264" si="0">(B2/1000)*(C2*1+D2*2)</f>
        <v>7648.3158400000002</v>
      </c>
      <c r="H2" s="7">
        <f t="shared" ref="H2:H264" si="1">ABS(C2-ROUND(C2,0))+ABS(D2-ROUND(D2,0))</f>
        <v>0.58999999985098839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831378.15</v>
      </c>
      <c r="D3" s="1">
        <f>'PR-RAS'!E7</f>
        <v>981552.38</v>
      </c>
      <c r="E3" s="1">
        <v>0</v>
      </c>
      <c r="F3" s="1">
        <v>0</v>
      </c>
      <c r="G3" s="2">
        <f t="shared" si="0"/>
        <v>5588.9658200000003</v>
      </c>
      <c r="H3" s="2">
        <f t="shared" si="1"/>
        <v>0.53000000002793968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357218.55</v>
      </c>
      <c r="D4" s="1">
        <f>'PR-RAS'!E8</f>
        <v>482624.37</v>
      </c>
      <c r="E4" s="1">
        <v>0</v>
      </c>
      <c r="F4" s="1">
        <v>0</v>
      </c>
      <c r="G4" s="2">
        <f t="shared" si="0"/>
        <v>3967.4018700000001</v>
      </c>
      <c r="H4" s="2">
        <f t="shared" si="1"/>
        <v>0.82000000000698492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252686.16</v>
      </c>
      <c r="D5" s="1">
        <f>'PR-RAS'!E9</f>
        <v>354654.69</v>
      </c>
      <c r="E5" s="1">
        <v>0</v>
      </c>
      <c r="F5" s="1">
        <v>0</v>
      </c>
      <c r="G5" s="2">
        <f t="shared" si="0"/>
        <v>3847.98216</v>
      </c>
      <c r="H5" s="2">
        <f t="shared" si="1"/>
        <v>0.47000000000116415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41275.14</v>
      </c>
      <c r="D6" s="1">
        <f>'PR-RAS'!E10</f>
        <v>51790.25</v>
      </c>
      <c r="E6" s="1">
        <v>0</v>
      </c>
      <c r="F6" s="1">
        <v>0</v>
      </c>
      <c r="G6" s="2">
        <f t="shared" si="0"/>
        <v>724.27820000000008</v>
      </c>
      <c r="H6" s="2">
        <f t="shared" si="1"/>
        <v>0.38999999999941792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99290.89</v>
      </c>
      <c r="D7" s="1">
        <f>'PR-RAS'!E11</f>
        <v>93239.95</v>
      </c>
      <c r="E7" s="1">
        <v>0</v>
      </c>
      <c r="F7" s="1">
        <v>0</v>
      </c>
      <c r="G7" s="2">
        <f t="shared" si="0"/>
        <v>1714.62474</v>
      </c>
      <c r="H7" s="2">
        <f t="shared" si="1"/>
        <v>0.16000000000349246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30830.89</v>
      </c>
      <c r="D8" s="1">
        <f>'PR-RAS'!E12</f>
        <v>46376.17</v>
      </c>
      <c r="E8" s="1">
        <v>0</v>
      </c>
      <c r="F8" s="1">
        <v>0</v>
      </c>
      <c r="G8" s="2">
        <f t="shared" si="0"/>
        <v>865.08261000000005</v>
      </c>
      <c r="H8" s="2">
        <f t="shared" si="1"/>
        <v>0.27999999999883585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32870.800000000003</v>
      </c>
      <c r="D9" s="1">
        <f>'PR-RAS'!E13</f>
        <v>43119.199999999997</v>
      </c>
      <c r="E9" s="1">
        <v>0</v>
      </c>
      <c r="F9" s="1">
        <v>0</v>
      </c>
      <c r="G9" s="2">
        <f t="shared" si="0"/>
        <v>952.87360000000001</v>
      </c>
      <c r="H9" s="2">
        <f t="shared" si="1"/>
        <v>0.39999999999417923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99735.33</v>
      </c>
      <c r="D11" s="1">
        <f>'PR-RAS'!E15</f>
        <v>106555.89</v>
      </c>
      <c r="E11" s="1">
        <v>0</v>
      </c>
      <c r="F11" s="1">
        <v>0</v>
      </c>
      <c r="G11" s="2">
        <f t="shared" si="0"/>
        <v>3128.4710999999998</v>
      </c>
      <c r="H11" s="2">
        <f t="shared" si="1"/>
        <v>0.44000000000232831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465378.04</v>
      </c>
      <c r="D19" s="1">
        <f>'PR-RAS'!E23</f>
        <v>487073.58</v>
      </c>
      <c r="E19" s="1">
        <v>0</v>
      </c>
      <c r="F19" s="1">
        <v>0</v>
      </c>
      <c r="G19" s="2">
        <f t="shared" si="0"/>
        <v>25911.453599999997</v>
      </c>
      <c r="H19" s="2">
        <f t="shared" si="1"/>
        <v>0.4599999999627471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308681.23</v>
      </c>
      <c r="D20" s="1">
        <f>'PR-RAS'!E24</f>
        <v>313776.26</v>
      </c>
      <c r="E20" s="1">
        <v>0</v>
      </c>
      <c r="F20" s="1">
        <v>0</v>
      </c>
      <c r="G20" s="2">
        <f t="shared" si="0"/>
        <v>17788.44125</v>
      </c>
      <c r="H20" s="2">
        <f t="shared" si="1"/>
        <v>0.48999999999068677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156696.81</v>
      </c>
      <c r="D23" s="1">
        <f>'PR-RAS'!E27</f>
        <v>173297.32</v>
      </c>
      <c r="E23" s="1">
        <v>0</v>
      </c>
      <c r="F23" s="1">
        <v>0</v>
      </c>
      <c r="G23" s="2">
        <f t="shared" si="0"/>
        <v>11072.411899999999</v>
      </c>
      <c r="H23" s="2">
        <f t="shared" si="1"/>
        <v>0.51000000000931323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8781.56</v>
      </c>
      <c r="D25" s="1">
        <f>'PR-RAS'!E29</f>
        <v>11854.43</v>
      </c>
      <c r="E25" s="1">
        <v>0</v>
      </c>
      <c r="F25" s="1">
        <v>0</v>
      </c>
      <c r="G25" s="2">
        <f t="shared" si="0"/>
        <v>779.77008000000001</v>
      </c>
      <c r="H25" s="2">
        <f t="shared" si="1"/>
        <v>0.87000000000080036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8781.56</v>
      </c>
      <c r="D27" s="1">
        <f>'PR-RAS'!E31</f>
        <v>11695.17</v>
      </c>
      <c r="E27" s="1">
        <v>0</v>
      </c>
      <c r="F27" s="1">
        <v>0</v>
      </c>
      <c r="G27" s="2">
        <f t="shared" si="0"/>
        <v>836.46939999999995</v>
      </c>
      <c r="H27" s="2">
        <f t="shared" si="1"/>
        <v>0.61000000000058208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159.26</v>
      </c>
      <c r="E29" s="1">
        <v>0</v>
      </c>
      <c r="F29" s="1">
        <v>0</v>
      </c>
      <c r="G29" s="2">
        <f t="shared" si="0"/>
        <v>8.9185599999999994</v>
      </c>
      <c r="H29" s="2">
        <f t="shared" si="1"/>
        <v>0.25999999999999091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330270.64</v>
      </c>
      <c r="D46" s="1">
        <f>'PR-RAS'!E50</f>
        <v>565275.57000000007</v>
      </c>
      <c r="E46" s="1">
        <v>0</v>
      </c>
      <c r="F46" s="1">
        <v>0</v>
      </c>
      <c r="G46" s="2">
        <f t="shared" si="0"/>
        <v>65736.980100000015</v>
      </c>
      <c r="H46" s="2">
        <f t="shared" si="1"/>
        <v>0.78999999992083758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193597.18</v>
      </c>
      <c r="E47" s="1">
        <v>0</v>
      </c>
      <c r="F47" s="1">
        <v>0</v>
      </c>
      <c r="G47" s="2">
        <f t="shared" si="0"/>
        <v>17810.940559999999</v>
      </c>
      <c r="H47" s="2">
        <f t="shared" si="1"/>
        <v>0.17999999999301508</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103597.18</v>
      </c>
      <c r="E48" s="1">
        <v>0</v>
      </c>
      <c r="F48" s="1">
        <v>0</v>
      </c>
      <c r="G48" s="2">
        <f t="shared" si="0"/>
        <v>9738.1349199999986</v>
      </c>
      <c r="H48" s="2">
        <f t="shared" si="1"/>
        <v>0.17999999999301508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90000</v>
      </c>
      <c r="E49" s="1">
        <v>0</v>
      </c>
      <c r="F49" s="1">
        <v>0</v>
      </c>
      <c r="G49" s="2">
        <f t="shared" si="0"/>
        <v>8640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143506.28</v>
      </c>
      <c r="D55" s="1">
        <f>'PR-RAS'!E59</f>
        <v>193597.18</v>
      </c>
      <c r="E55" s="1">
        <v>0</v>
      </c>
      <c r="F55" s="1">
        <v>0</v>
      </c>
      <c r="G55" s="2">
        <f t="shared" si="0"/>
        <v>28657.834559999999</v>
      </c>
      <c r="H55" s="2">
        <f t="shared" si="1"/>
        <v>0.45999999999185093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143506.28</v>
      </c>
      <c r="D56" s="1">
        <f>'PR-RAS'!E60</f>
        <v>103597.18</v>
      </c>
      <c r="E56" s="1">
        <v>0</v>
      </c>
      <c r="F56" s="1">
        <v>0</v>
      </c>
      <c r="G56" s="2">
        <f t="shared" si="0"/>
        <v>19288.535200000002</v>
      </c>
      <c r="H56" s="2">
        <f t="shared" si="1"/>
        <v>0.45999999999185093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90000</v>
      </c>
      <c r="E57" s="1">
        <v>0</v>
      </c>
      <c r="F57" s="1">
        <v>0</v>
      </c>
      <c r="G57" s="2">
        <f t="shared" si="0"/>
        <v>10080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66935.5</v>
      </c>
      <c r="D61" s="1">
        <f>'PR-RAS'!E65</f>
        <v>65115.71</v>
      </c>
      <c r="E61" s="1">
        <v>0</v>
      </c>
      <c r="F61" s="1">
        <v>0</v>
      </c>
      <c r="G61" s="2">
        <f t="shared" si="0"/>
        <v>11830.015199999998</v>
      </c>
      <c r="H61" s="2">
        <f t="shared" si="1"/>
        <v>0.79000000000087311</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66935.5</v>
      </c>
      <c r="D62" s="1">
        <f>'PR-RAS'!E66</f>
        <v>65115.71</v>
      </c>
      <c r="E62" s="1">
        <v>0</v>
      </c>
      <c r="F62" s="1">
        <v>0</v>
      </c>
      <c r="G62" s="2">
        <f t="shared" si="0"/>
        <v>12027.182119999999</v>
      </c>
      <c r="H62" s="2">
        <f t="shared" si="1"/>
        <v>0.79000000000087311</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119828.86</v>
      </c>
      <c r="D64" s="1">
        <f>'PR-RAS'!E68</f>
        <v>112965.5</v>
      </c>
      <c r="E64" s="1">
        <v>0</v>
      </c>
      <c r="F64" s="1">
        <v>0</v>
      </c>
      <c r="G64" s="2">
        <f t="shared" si="0"/>
        <v>21782.871179999998</v>
      </c>
      <c r="H64" s="2">
        <f t="shared" si="1"/>
        <v>0.63999999999941792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119165.25</v>
      </c>
      <c r="D65" s="1">
        <f>'PR-RAS'!E69</f>
        <v>107520.2</v>
      </c>
      <c r="E65" s="1">
        <v>0</v>
      </c>
      <c r="F65" s="1">
        <v>0</v>
      </c>
      <c r="G65" s="2">
        <f t="shared" si="0"/>
        <v>21389.161600000003</v>
      </c>
      <c r="H65" s="2">
        <f t="shared" si="1"/>
        <v>0.44999999999708962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663.61</v>
      </c>
      <c r="D66" s="1">
        <f>'PR-RAS'!E70</f>
        <v>5445.3</v>
      </c>
      <c r="E66" s="1">
        <v>0</v>
      </c>
      <c r="F66" s="1">
        <v>0</v>
      </c>
      <c r="G66" s="2">
        <f t="shared" si="0"/>
        <v>751.02365000000009</v>
      </c>
      <c r="H66" s="2">
        <f t="shared" si="1"/>
        <v>0.69000000000016826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242463.17</v>
      </c>
      <c r="D78" s="1">
        <f>'PR-RAS'!E82</f>
        <v>281513.19999999995</v>
      </c>
      <c r="E78" s="1">
        <v>0</v>
      </c>
      <c r="F78" s="1">
        <v>0</v>
      </c>
      <c r="G78" s="2">
        <f t="shared" si="0"/>
        <v>62022.696889999992</v>
      </c>
      <c r="H78" s="2">
        <f t="shared" si="1"/>
        <v>0.36999999996623956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8669.23</v>
      </c>
      <c r="D79" s="1">
        <f>'PR-RAS'!E83</f>
        <v>38181.94</v>
      </c>
      <c r="E79" s="1">
        <v>0</v>
      </c>
      <c r="F79" s="1">
        <v>0</v>
      </c>
      <c r="G79" s="2">
        <f t="shared" si="0"/>
        <v>6632.5825800000002</v>
      </c>
      <c r="H79" s="2">
        <f t="shared" si="1"/>
        <v>0.28999999999723514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257.35000000000002</v>
      </c>
      <c r="D81" s="1">
        <f>'PR-RAS'!E85</f>
        <v>117</v>
      </c>
      <c r="E81" s="1">
        <v>0</v>
      </c>
      <c r="F81" s="1">
        <v>0</v>
      </c>
      <c r="G81" s="2">
        <f t="shared" si="0"/>
        <v>39.308</v>
      </c>
      <c r="H81" s="2">
        <f t="shared" si="1"/>
        <v>0.35000000000002274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8411.8799999999992</v>
      </c>
      <c r="D82" s="1">
        <f>'PR-RAS'!E86</f>
        <v>38064.94</v>
      </c>
      <c r="E82" s="1">
        <v>0</v>
      </c>
      <c r="F82" s="1">
        <v>0</v>
      </c>
      <c r="G82" s="2">
        <f t="shared" si="0"/>
        <v>6847.8825600000009</v>
      </c>
      <c r="H82" s="2">
        <f t="shared" si="1"/>
        <v>0.17999999999847205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233793.94</v>
      </c>
      <c r="D87" s="1">
        <f>'PR-RAS'!E91</f>
        <v>243331.25999999998</v>
      </c>
      <c r="E87" s="1">
        <v>0</v>
      </c>
      <c r="F87" s="1">
        <v>0</v>
      </c>
      <c r="G87" s="2">
        <f t="shared" si="0"/>
        <v>61959.255559999991</v>
      </c>
      <c r="H87" s="2">
        <f t="shared" si="1"/>
        <v>0.31999999997788109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27861.15</v>
      </c>
      <c r="D88" s="1">
        <f>'PR-RAS'!E92</f>
        <v>55096.43</v>
      </c>
      <c r="E88" s="1">
        <v>0</v>
      </c>
      <c r="F88" s="1">
        <v>0</v>
      </c>
      <c r="G88" s="2">
        <f t="shared" si="0"/>
        <v>12010.69887</v>
      </c>
      <c r="H88" s="2">
        <f t="shared" si="1"/>
        <v>0.58000000000174623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202685.1</v>
      </c>
      <c r="D89" s="1">
        <f>'PR-RAS'!E93</f>
        <v>184048.52</v>
      </c>
      <c r="E89" s="1">
        <v>0</v>
      </c>
      <c r="F89" s="1">
        <v>0</v>
      </c>
      <c r="G89" s="2">
        <f t="shared" si="0"/>
        <v>50228.828320000001</v>
      </c>
      <c r="H89" s="2">
        <f t="shared" si="1"/>
        <v>0.58000000001629815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3247.69</v>
      </c>
      <c r="D90" s="1">
        <f>'PR-RAS'!E94</f>
        <v>4186.3100000000004</v>
      </c>
      <c r="E90" s="1">
        <v>0</v>
      </c>
      <c r="F90" s="1">
        <v>0</v>
      </c>
      <c r="G90" s="2">
        <f t="shared" si="0"/>
        <v>1034.20759</v>
      </c>
      <c r="H90" s="2">
        <f t="shared" si="1"/>
        <v>0.62000000000034561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586722.46000000008</v>
      </c>
      <c r="D102" s="1">
        <f>'PR-RAS'!E106</f>
        <v>948091.3</v>
      </c>
      <c r="E102" s="1">
        <v>0</v>
      </c>
      <c r="F102" s="1">
        <v>0</v>
      </c>
      <c r="G102" s="2">
        <f t="shared" si="0"/>
        <v>250773.41106000001</v>
      </c>
      <c r="H102" s="2">
        <f t="shared" si="1"/>
        <v>0.76000000012572855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10814.3</v>
      </c>
      <c r="D103" s="1">
        <f>'PR-RAS'!E107</f>
        <v>19065.900000000001</v>
      </c>
      <c r="E103" s="1">
        <v>0</v>
      </c>
      <c r="F103" s="1">
        <v>0</v>
      </c>
      <c r="G103" s="2">
        <f t="shared" si="0"/>
        <v>4992.5021999999999</v>
      </c>
      <c r="H103" s="2">
        <f t="shared" si="1"/>
        <v>0.39999999999781721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896.34</v>
      </c>
      <c r="D106" s="1">
        <f>'PR-RAS'!E110</f>
        <v>1427.15</v>
      </c>
      <c r="E106" s="1">
        <v>0</v>
      </c>
      <c r="F106" s="1">
        <v>0</v>
      </c>
      <c r="G106" s="2">
        <f t="shared" si="0"/>
        <v>393.81720000000001</v>
      </c>
      <c r="H106" s="2">
        <f t="shared" si="1"/>
        <v>0.49000000000012278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9917.9599999999991</v>
      </c>
      <c r="D107" s="1">
        <f>'PR-RAS'!E111</f>
        <v>17638.75</v>
      </c>
      <c r="E107" s="1">
        <v>0</v>
      </c>
      <c r="F107" s="1">
        <v>0</v>
      </c>
      <c r="G107" s="2">
        <f t="shared" si="0"/>
        <v>4790.7187599999997</v>
      </c>
      <c r="H107" s="2">
        <f t="shared" si="1"/>
        <v>0.29000000000087311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161886.48000000001</v>
      </c>
      <c r="D108" s="1">
        <f>'PR-RAS'!E112</f>
        <v>298904.33</v>
      </c>
      <c r="E108" s="1">
        <v>0</v>
      </c>
      <c r="F108" s="1">
        <v>0</v>
      </c>
      <c r="G108" s="2">
        <f t="shared" si="0"/>
        <v>81287.379979999998</v>
      </c>
      <c r="H108" s="2">
        <f t="shared" si="1"/>
        <v>0.81000000002677552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1218.9100000000001</v>
      </c>
      <c r="D110" s="1">
        <f>'PR-RAS'!E114</f>
        <v>1021.43</v>
      </c>
      <c r="E110" s="1">
        <v>0</v>
      </c>
      <c r="F110" s="1">
        <v>0</v>
      </c>
      <c r="G110" s="2">
        <f t="shared" si="0"/>
        <v>355.53293000000002</v>
      </c>
      <c r="H110" s="2">
        <f t="shared" si="1"/>
        <v>0.51999999999986812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160667.57</v>
      </c>
      <c r="D113" s="1">
        <f>'PR-RAS'!E117</f>
        <v>297882.90000000002</v>
      </c>
      <c r="E113" s="1">
        <v>0</v>
      </c>
      <c r="F113" s="1">
        <v>0</v>
      </c>
      <c r="G113" s="2">
        <f t="shared" si="0"/>
        <v>84720.537440000015</v>
      </c>
      <c r="H113" s="2">
        <f t="shared" si="1"/>
        <v>0.52999999996973202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414021.68000000005</v>
      </c>
      <c r="D116" s="1">
        <f>'PR-RAS'!E120</f>
        <v>630121.07000000007</v>
      </c>
      <c r="E116" s="1">
        <v>0</v>
      </c>
      <c r="F116" s="1">
        <v>0</v>
      </c>
      <c r="G116" s="2">
        <f t="shared" si="0"/>
        <v>192540.33930000005</v>
      </c>
      <c r="H116" s="2">
        <f t="shared" si="1"/>
        <v>0.39000000001396984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206217.45</v>
      </c>
      <c r="D117" s="1">
        <f>'PR-RAS'!E121</f>
        <v>351894.44</v>
      </c>
      <c r="E117" s="1">
        <v>0</v>
      </c>
      <c r="F117" s="1">
        <v>0</v>
      </c>
      <c r="G117" s="2">
        <f t="shared" si="0"/>
        <v>105560.73428000002</v>
      </c>
      <c r="H117" s="2">
        <f t="shared" si="1"/>
        <v>0.89000000001396984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207804.23</v>
      </c>
      <c r="D118" s="1">
        <f>'PR-RAS'!E122</f>
        <v>278226.63</v>
      </c>
      <c r="E118" s="1">
        <v>0</v>
      </c>
      <c r="F118" s="1">
        <v>0</v>
      </c>
      <c r="G118" s="2">
        <f t="shared" si="0"/>
        <v>89418.126329999999</v>
      </c>
      <c r="H118" s="2">
        <f t="shared" si="1"/>
        <v>0.60000000000582077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14836.25</v>
      </c>
      <c r="D120" s="1">
        <f>'PR-RAS'!E124</f>
        <v>32824.759999999995</v>
      </c>
      <c r="E120" s="1">
        <v>0</v>
      </c>
      <c r="F120" s="1">
        <v>0</v>
      </c>
      <c r="G120" s="2">
        <f t="shared" si="0"/>
        <v>9577.8066299999991</v>
      </c>
      <c r="H120" s="2">
        <f t="shared" si="1"/>
        <v>0.49000000000523869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11053.65</v>
      </c>
      <c r="D121" s="1">
        <f>'PR-RAS'!E125</f>
        <v>11611.23</v>
      </c>
      <c r="E121" s="1">
        <v>0</v>
      </c>
      <c r="F121" s="1">
        <v>0</v>
      </c>
      <c r="G121" s="2">
        <f t="shared" si="0"/>
        <v>4113.1332000000002</v>
      </c>
      <c r="H121" s="2">
        <f t="shared" si="1"/>
        <v>0.57999999999992724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11053.65</v>
      </c>
      <c r="D123" s="1">
        <f>'PR-RAS'!E127</f>
        <v>11611.23</v>
      </c>
      <c r="E123" s="1">
        <v>0</v>
      </c>
      <c r="F123" s="1">
        <v>0</v>
      </c>
      <c r="G123" s="2">
        <f t="shared" si="0"/>
        <v>4181.6854199999998</v>
      </c>
      <c r="H123" s="2">
        <f t="shared" si="1"/>
        <v>0.57999999999992724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3782.6</v>
      </c>
      <c r="D124" s="1">
        <f>'PR-RAS'!E128</f>
        <v>21213.53</v>
      </c>
      <c r="E124" s="1">
        <v>0</v>
      </c>
      <c r="F124" s="1">
        <v>0</v>
      </c>
      <c r="G124" s="2">
        <f t="shared" si="0"/>
        <v>5683.7881799999996</v>
      </c>
      <c r="H124" s="2">
        <f t="shared" si="1"/>
        <v>0.8700000000012551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3782.6</v>
      </c>
      <c r="D125" s="1">
        <f>'PR-RAS'!E129</f>
        <v>9213.5300000000007</v>
      </c>
      <c r="E125" s="1">
        <v>0</v>
      </c>
      <c r="F125" s="1">
        <v>0</v>
      </c>
      <c r="G125" s="2">
        <f t="shared" si="0"/>
        <v>2753.99784</v>
      </c>
      <c r="H125" s="2">
        <f t="shared" si="1"/>
        <v>0.86999999999943611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12000</v>
      </c>
      <c r="E126" s="1">
        <v>0</v>
      </c>
      <c r="F126" s="1">
        <v>0</v>
      </c>
      <c r="G126" s="2">
        <f t="shared" si="0"/>
        <v>3000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9762.67</v>
      </c>
      <c r="D135" s="1">
        <f>'PR-RAS'!E139</f>
        <v>7184.04</v>
      </c>
      <c r="E135" s="1">
        <v>0</v>
      </c>
      <c r="F135" s="1">
        <v>0</v>
      </c>
      <c r="G135" s="2">
        <f t="shared" si="0"/>
        <v>3233.5205000000001</v>
      </c>
      <c r="H135" s="2">
        <f t="shared" si="1"/>
        <v>0.36999999999989086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9629.9500000000007</v>
      </c>
      <c r="D136" s="1">
        <f>'PR-RAS'!E140</f>
        <v>6774.3</v>
      </c>
      <c r="E136" s="1">
        <v>0</v>
      </c>
      <c r="F136" s="1">
        <v>0</v>
      </c>
      <c r="G136" s="2">
        <f t="shared" si="0"/>
        <v>3129.1042500000008</v>
      </c>
      <c r="H136" s="2">
        <f t="shared" si="1"/>
        <v>0.3499999999994543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9629.9500000000007</v>
      </c>
      <c r="D145" s="1">
        <f>'PR-RAS'!E149</f>
        <v>6774.3</v>
      </c>
      <c r="E145" s="1">
        <v>0</v>
      </c>
      <c r="F145" s="1">
        <v>0</v>
      </c>
      <c r="G145" s="2">
        <f t="shared" si="0"/>
        <v>3337.7112000000002</v>
      </c>
      <c r="H145" s="2">
        <f t="shared" si="1"/>
        <v>0.3499999999994543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132.72</v>
      </c>
      <c r="D146" s="1">
        <f>'PR-RAS'!E150</f>
        <v>409.74</v>
      </c>
      <c r="E146" s="1">
        <v>0</v>
      </c>
      <c r="F146" s="1">
        <v>0</v>
      </c>
      <c r="G146" s="2">
        <f t="shared" si="0"/>
        <v>138.06899999999999</v>
      </c>
      <c r="H146" s="2">
        <f t="shared" si="1"/>
        <v>0.53999999999999204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1590111.56</v>
      </c>
      <c r="D147" s="1">
        <f>'PR-RAS'!E151</f>
        <v>2037797.5199999996</v>
      </c>
      <c r="E147" s="1">
        <v>0</v>
      </c>
      <c r="F147" s="1">
        <v>0</v>
      </c>
      <c r="G147" s="2">
        <f t="shared" si="0"/>
        <v>827193.16359999985</v>
      </c>
      <c r="H147" s="2">
        <f t="shared" si="1"/>
        <v>0.92000000039115548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661675.53</v>
      </c>
      <c r="D148" s="1">
        <f>'PR-RAS'!E152</f>
        <v>737701.85</v>
      </c>
      <c r="E148" s="1">
        <v>0</v>
      </c>
      <c r="F148" s="1">
        <v>0</v>
      </c>
      <c r="G148" s="2">
        <f t="shared" si="0"/>
        <v>314150.64681000001</v>
      </c>
      <c r="H148" s="2">
        <f t="shared" si="1"/>
        <v>0.61999999999534339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523782.65</v>
      </c>
      <c r="D149" s="1">
        <f>'PR-RAS'!E153</f>
        <v>576745.38</v>
      </c>
      <c r="E149" s="1">
        <v>0</v>
      </c>
      <c r="F149" s="1">
        <v>0</v>
      </c>
      <c r="G149" s="2">
        <f t="shared" si="0"/>
        <v>248236.46468</v>
      </c>
      <c r="H149" s="2">
        <f t="shared" si="1"/>
        <v>0.72999999998137355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523782.65</v>
      </c>
      <c r="D150" s="1">
        <f>'PR-RAS'!E154</f>
        <v>576745.38</v>
      </c>
      <c r="E150" s="1">
        <v>0</v>
      </c>
      <c r="F150" s="1">
        <v>0</v>
      </c>
      <c r="G150" s="2">
        <f t="shared" si="0"/>
        <v>249913.73809</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41310.19</v>
      </c>
      <c r="D154" s="1">
        <f>'PR-RAS'!E158</f>
        <v>55299.87</v>
      </c>
      <c r="E154" s="1">
        <v>0</v>
      </c>
      <c r="F154" s="1">
        <v>0</v>
      </c>
      <c r="G154" s="2">
        <f t="shared" si="0"/>
        <v>23242.219289999997</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96582.69</v>
      </c>
      <c r="D155" s="1">
        <f>'PR-RAS'!E159</f>
        <v>105656.6</v>
      </c>
      <c r="E155" s="1">
        <v>0</v>
      </c>
      <c r="F155" s="1">
        <v>0</v>
      </c>
      <c r="G155" s="2">
        <f t="shared" si="0"/>
        <v>47415.967060000003</v>
      </c>
      <c r="H155" s="2">
        <f t="shared" si="1"/>
        <v>0.70999999999185093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10158.469999999999</v>
      </c>
      <c r="D156" s="1">
        <f>'PR-RAS'!E160</f>
        <v>10493.54</v>
      </c>
      <c r="E156" s="1">
        <v>0</v>
      </c>
      <c r="F156" s="1">
        <v>0</v>
      </c>
      <c r="G156" s="2">
        <f t="shared" si="0"/>
        <v>4827.5602500000005</v>
      </c>
      <c r="H156" s="2">
        <f t="shared" si="1"/>
        <v>0.92999999999847205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86424.22</v>
      </c>
      <c r="D157" s="1">
        <f>'PR-RAS'!E161</f>
        <v>95163.06</v>
      </c>
      <c r="E157" s="1">
        <v>0</v>
      </c>
      <c r="F157" s="1">
        <v>0</v>
      </c>
      <c r="G157" s="2">
        <f t="shared" si="0"/>
        <v>43173.053039999992</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775450.03</v>
      </c>
      <c r="D159" s="1">
        <f>'PR-RAS'!E163</f>
        <v>1122033.93</v>
      </c>
      <c r="E159" s="1">
        <v>0</v>
      </c>
      <c r="F159" s="1">
        <v>0</v>
      </c>
      <c r="G159" s="2">
        <f t="shared" si="0"/>
        <v>477083.82661999995</v>
      </c>
      <c r="H159" s="2">
        <f t="shared" si="1"/>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38759.42</v>
      </c>
      <c r="D160" s="1">
        <f>'PR-RAS'!E164</f>
        <v>43612.229999999996</v>
      </c>
      <c r="E160" s="1">
        <v>0</v>
      </c>
      <c r="F160" s="1">
        <v>0</v>
      </c>
      <c r="G160" s="2">
        <f t="shared" si="0"/>
        <v>20031.43692</v>
      </c>
      <c r="H160" s="2">
        <f t="shared" si="1"/>
        <v>0.64999999999417923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5991.06</v>
      </c>
      <c r="D161" s="1">
        <f>'PR-RAS'!E165</f>
        <v>7706.15</v>
      </c>
      <c r="E161" s="1">
        <v>0</v>
      </c>
      <c r="F161" s="1">
        <v>0</v>
      </c>
      <c r="G161" s="2">
        <f t="shared" si="0"/>
        <v>3424.5376000000001</v>
      </c>
      <c r="H161" s="2">
        <f t="shared" si="1"/>
        <v>0.21000000000003638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29530.53</v>
      </c>
      <c r="D162" s="1">
        <f>'PR-RAS'!E166</f>
        <v>28827.26</v>
      </c>
      <c r="E162" s="1">
        <v>0</v>
      </c>
      <c r="F162" s="1">
        <v>0</v>
      </c>
      <c r="G162" s="2">
        <f t="shared" si="0"/>
        <v>14036.793049999998</v>
      </c>
      <c r="H162" s="2">
        <f t="shared" si="1"/>
        <v>0.72999999999956344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3087.46</v>
      </c>
      <c r="D163" s="1">
        <f>'PR-RAS'!E167</f>
        <v>4179.62</v>
      </c>
      <c r="E163" s="1">
        <v>0</v>
      </c>
      <c r="F163" s="1">
        <v>0</v>
      </c>
      <c r="G163" s="2">
        <f t="shared" si="0"/>
        <v>1854.3654000000001</v>
      </c>
      <c r="H163" s="2">
        <f t="shared" si="1"/>
        <v>0.84000000000014552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150.37</v>
      </c>
      <c r="D164" s="1">
        <f>'PR-RAS'!E168</f>
        <v>2899.2</v>
      </c>
      <c r="E164" s="1">
        <v>0</v>
      </c>
      <c r="F164" s="1">
        <v>0</v>
      </c>
      <c r="G164" s="2">
        <f t="shared" si="0"/>
        <v>969.64950999999996</v>
      </c>
      <c r="H164" s="2">
        <f t="shared" si="1"/>
        <v>0.56999999999982265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149125.83000000002</v>
      </c>
      <c r="D165" s="1">
        <f>'PR-RAS'!E169</f>
        <v>203928.38999999998</v>
      </c>
      <c r="E165" s="1">
        <v>0</v>
      </c>
      <c r="F165" s="1">
        <v>0</v>
      </c>
      <c r="G165" s="2">
        <f t="shared" si="0"/>
        <v>91345.14804</v>
      </c>
      <c r="H165" s="2">
        <f t="shared" si="1"/>
        <v>0.55999999996856786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15625.31</v>
      </c>
      <c r="D166" s="1">
        <f>'PR-RAS'!E170</f>
        <v>23639.58</v>
      </c>
      <c r="E166" s="1">
        <v>0</v>
      </c>
      <c r="F166" s="1">
        <v>0</v>
      </c>
      <c r="G166" s="2">
        <f t="shared" si="0"/>
        <v>10379.23755</v>
      </c>
      <c r="H166" s="2">
        <f t="shared" si="1"/>
        <v>0.72999999999774445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25865.13</v>
      </c>
      <c r="D167" s="1">
        <f>'PR-RAS'!E171</f>
        <v>34910.1</v>
      </c>
      <c r="E167" s="1">
        <v>0</v>
      </c>
      <c r="F167" s="1">
        <v>0</v>
      </c>
      <c r="G167" s="2">
        <f t="shared" si="0"/>
        <v>15883.764780000001</v>
      </c>
      <c r="H167" s="2">
        <f t="shared" si="1"/>
        <v>0.22999999999956344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93445.25</v>
      </c>
      <c r="D168" s="1">
        <f>'PR-RAS'!E172</f>
        <v>80196.31</v>
      </c>
      <c r="E168" s="1">
        <v>0</v>
      </c>
      <c r="F168" s="1">
        <v>0</v>
      </c>
      <c r="G168" s="2">
        <f t="shared" si="0"/>
        <v>42390.924290000003</v>
      </c>
      <c r="H168" s="2">
        <f t="shared" si="1"/>
        <v>0.55999999999767169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11537.89</v>
      </c>
      <c r="D169" s="1">
        <f>'PR-RAS'!E173</f>
        <v>60894.41</v>
      </c>
      <c r="E169" s="1">
        <v>0</v>
      </c>
      <c r="F169" s="1">
        <v>0</v>
      </c>
      <c r="G169" s="2">
        <f t="shared" si="0"/>
        <v>22398.887280000006</v>
      </c>
      <c r="H169" s="2">
        <f t="shared" si="1"/>
        <v>0.52000000000407454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1922.81</v>
      </c>
      <c r="D170" s="1">
        <f>'PR-RAS'!E174</f>
        <v>3658.99</v>
      </c>
      <c r="E170" s="1">
        <v>0</v>
      </c>
      <c r="F170" s="1">
        <v>0</v>
      </c>
      <c r="G170" s="2">
        <f t="shared" si="0"/>
        <v>1561.6935099999998</v>
      </c>
      <c r="H170" s="2">
        <f t="shared" si="1"/>
        <v>0.20000000000027285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729.44</v>
      </c>
      <c r="D172" s="1">
        <f>'PR-RAS'!E176</f>
        <v>629</v>
      </c>
      <c r="E172" s="1">
        <v>0</v>
      </c>
      <c r="F172" s="1">
        <v>0</v>
      </c>
      <c r="G172" s="2">
        <f t="shared" si="0"/>
        <v>339.85224000000005</v>
      </c>
      <c r="H172" s="2">
        <f t="shared" si="1"/>
        <v>0.44000000000005457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527237.76</v>
      </c>
      <c r="D173" s="1">
        <f>'PR-RAS'!E177</f>
        <v>524386.73</v>
      </c>
      <c r="E173" s="1">
        <v>0</v>
      </c>
      <c r="F173" s="1">
        <v>0</v>
      </c>
      <c r="G173" s="2">
        <f t="shared" si="0"/>
        <v>271073.92984</v>
      </c>
      <c r="H173" s="2">
        <f t="shared" si="1"/>
        <v>0.51000000000931323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18510.650000000001</v>
      </c>
      <c r="D174" s="1">
        <f>'PR-RAS'!E178</f>
        <v>28597.79</v>
      </c>
      <c r="E174" s="1">
        <v>0</v>
      </c>
      <c r="F174" s="1">
        <v>0</v>
      </c>
      <c r="G174" s="2">
        <f t="shared" si="0"/>
        <v>13097.177790000002</v>
      </c>
      <c r="H174" s="2">
        <f t="shared" si="1"/>
        <v>0.55999999999767169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235546.66</v>
      </c>
      <c r="D175" s="1">
        <f>'PR-RAS'!E179</f>
        <v>144648.21</v>
      </c>
      <c r="E175" s="1">
        <v>0</v>
      </c>
      <c r="F175" s="1">
        <v>0</v>
      </c>
      <c r="G175" s="2">
        <f t="shared" si="0"/>
        <v>91322.695919999984</v>
      </c>
      <c r="H175" s="2">
        <f t="shared" si="1"/>
        <v>0.54999999998835847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24657.61</v>
      </c>
      <c r="D176" s="1">
        <f>'PR-RAS'!E180</f>
        <v>47689.78</v>
      </c>
      <c r="E176" s="1">
        <v>0</v>
      </c>
      <c r="F176" s="1">
        <v>0</v>
      </c>
      <c r="G176" s="2">
        <f t="shared" si="0"/>
        <v>21006.50475</v>
      </c>
      <c r="H176" s="2">
        <f t="shared" si="1"/>
        <v>0.61000000000058208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134945.34</v>
      </c>
      <c r="D177" s="1">
        <f>'PR-RAS'!E181</f>
        <v>118503.56</v>
      </c>
      <c r="E177" s="1">
        <v>0</v>
      </c>
      <c r="F177" s="1">
        <v>0</v>
      </c>
      <c r="G177" s="2">
        <f t="shared" si="0"/>
        <v>65463.632959999988</v>
      </c>
      <c r="H177" s="2">
        <f t="shared" si="1"/>
        <v>0.77999999999883585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7948.87</v>
      </c>
      <c r="D178" s="1">
        <f>'PR-RAS'!E182</f>
        <v>14394.22</v>
      </c>
      <c r="E178" s="1">
        <v>0</v>
      </c>
      <c r="F178" s="1">
        <v>0</v>
      </c>
      <c r="G178" s="2">
        <f t="shared" si="0"/>
        <v>6502.5038699999996</v>
      </c>
      <c r="H178" s="2">
        <f t="shared" si="1"/>
        <v>0.3499999999994543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2039.38</v>
      </c>
      <c r="D179" s="1">
        <f>'PR-RAS'!E183</f>
        <v>840.8</v>
      </c>
      <c r="E179" s="1">
        <v>0</v>
      </c>
      <c r="F179" s="1">
        <v>0</v>
      </c>
      <c r="G179" s="2">
        <f t="shared" si="0"/>
        <v>662.33443999999997</v>
      </c>
      <c r="H179" s="2">
        <f t="shared" si="1"/>
        <v>0.58000000000015461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71936.17</v>
      </c>
      <c r="D180" s="1">
        <f>'PR-RAS'!E184</f>
        <v>130284.1</v>
      </c>
      <c r="E180" s="1">
        <v>0</v>
      </c>
      <c r="F180" s="1">
        <v>0</v>
      </c>
      <c r="G180" s="2">
        <f t="shared" si="0"/>
        <v>59518.282229999997</v>
      </c>
      <c r="H180" s="2">
        <f t="shared" si="1"/>
        <v>0.27000000000407454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9594.14</v>
      </c>
      <c r="D181" s="1">
        <f>'PR-RAS'!E185</f>
        <v>10352.290000000001</v>
      </c>
      <c r="E181" s="1">
        <v>0</v>
      </c>
      <c r="F181" s="1">
        <v>0</v>
      </c>
      <c r="G181" s="2">
        <f t="shared" si="0"/>
        <v>5453.7695999999996</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22058.94</v>
      </c>
      <c r="D182" s="1">
        <f>'PR-RAS'!E186</f>
        <v>29075.98</v>
      </c>
      <c r="E182" s="1">
        <v>0</v>
      </c>
      <c r="F182" s="1">
        <v>0</v>
      </c>
      <c r="G182" s="2">
        <f t="shared" si="0"/>
        <v>14518.172899999998</v>
      </c>
      <c r="H182" s="2">
        <f t="shared" si="1"/>
        <v>8.000000000174623E-2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60327.020000000004</v>
      </c>
      <c r="D184" s="1">
        <f>'PR-RAS'!E188</f>
        <v>350106.58</v>
      </c>
      <c r="E184" s="1">
        <v>0</v>
      </c>
      <c r="F184" s="1">
        <v>0</v>
      </c>
      <c r="G184" s="2">
        <f t="shared" si="0"/>
        <v>139178.85294000001</v>
      </c>
      <c r="H184" s="2">
        <f t="shared" si="1"/>
        <v>0.43999999998777639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9042.1</v>
      </c>
      <c r="D185" s="1">
        <f>'PR-RAS'!E189</f>
        <v>10657.25</v>
      </c>
      <c r="E185" s="1">
        <v>0</v>
      </c>
      <c r="F185" s="1">
        <v>0</v>
      </c>
      <c r="G185" s="2">
        <f t="shared" si="0"/>
        <v>5585.6143999999995</v>
      </c>
      <c r="H185" s="2">
        <f t="shared" si="1"/>
        <v>0.3500000000003638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3696.5</v>
      </c>
      <c r="D186" s="1">
        <f>'PR-RAS'!E190</f>
        <v>5009.6099999999997</v>
      </c>
      <c r="E186" s="1">
        <v>0</v>
      </c>
      <c r="F186" s="1">
        <v>0</v>
      </c>
      <c r="G186" s="2">
        <f t="shared" si="0"/>
        <v>2537.4081999999999</v>
      </c>
      <c r="H186" s="2">
        <f t="shared" si="1"/>
        <v>0.89000000000032742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1929.59</v>
      </c>
      <c r="D187" s="1">
        <f>'PR-RAS'!E191</f>
        <v>2800.11</v>
      </c>
      <c r="E187" s="1">
        <v>0</v>
      </c>
      <c r="F187" s="1">
        <v>0</v>
      </c>
      <c r="G187" s="2">
        <f t="shared" si="0"/>
        <v>1400.54466</v>
      </c>
      <c r="H187" s="2">
        <f t="shared" si="1"/>
        <v>0.52000000000020918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1097.1199999999999</v>
      </c>
      <c r="D188" s="1">
        <f>'PR-RAS'!E192</f>
        <v>1586.21</v>
      </c>
      <c r="E188" s="1">
        <v>0</v>
      </c>
      <c r="F188" s="1">
        <v>0</v>
      </c>
      <c r="G188" s="2">
        <f t="shared" si="0"/>
        <v>798.40398000000005</v>
      </c>
      <c r="H188" s="2">
        <f t="shared" si="1"/>
        <v>0.32999999999992724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10321.540000000001</v>
      </c>
      <c r="D189" s="1">
        <f>'PR-RAS'!E193</f>
        <v>14731.33</v>
      </c>
      <c r="E189" s="1">
        <v>0</v>
      </c>
      <c r="F189" s="1">
        <v>0</v>
      </c>
      <c r="G189" s="2">
        <f t="shared" si="0"/>
        <v>7479.4295999999995</v>
      </c>
      <c r="H189" s="2">
        <f t="shared" si="1"/>
        <v>0.78999999999905413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34240.17</v>
      </c>
      <c r="D191" s="1">
        <f>'PR-RAS'!E195</f>
        <v>315322.07</v>
      </c>
      <c r="E191" s="1">
        <v>0</v>
      </c>
      <c r="F191" s="1">
        <v>0</v>
      </c>
      <c r="G191" s="2">
        <f t="shared" si="0"/>
        <v>126328.01890000001</v>
      </c>
      <c r="H191" s="2">
        <f t="shared" si="1"/>
        <v>0.24000000000523869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14307.900000000001</v>
      </c>
      <c r="D192" s="1">
        <f>'PR-RAS'!E196</f>
        <v>34306.74</v>
      </c>
      <c r="E192" s="1">
        <v>0</v>
      </c>
      <c r="F192" s="1">
        <v>0</v>
      </c>
      <c r="G192" s="2">
        <f t="shared" si="0"/>
        <v>15837.983580000002</v>
      </c>
      <c r="H192" s="2">
        <f t="shared" si="1"/>
        <v>0.36000000000058208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9605.02</v>
      </c>
      <c r="D198" s="1">
        <f>'PR-RAS'!E202</f>
        <v>8615.5499999999993</v>
      </c>
      <c r="E198" s="1">
        <v>0</v>
      </c>
      <c r="F198" s="1">
        <v>0</v>
      </c>
      <c r="G198" s="2">
        <f t="shared" si="0"/>
        <v>5286.7156400000003</v>
      </c>
      <c r="H198" s="2">
        <f t="shared" si="1"/>
        <v>0.47000000000116415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9605.02</v>
      </c>
      <c r="D201" s="1">
        <f>'PR-RAS'!E205</f>
        <v>8615.5499999999993</v>
      </c>
      <c r="E201" s="1">
        <v>0</v>
      </c>
      <c r="F201" s="1">
        <v>0</v>
      </c>
      <c r="G201" s="2">
        <f t="shared" si="0"/>
        <v>5367.2240000000002</v>
      </c>
      <c r="H201" s="2">
        <f t="shared" si="1"/>
        <v>0.47000000000116415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4702.88</v>
      </c>
      <c r="D206" s="1">
        <f>'PR-RAS'!E210</f>
        <v>25691.19</v>
      </c>
      <c r="E206" s="1">
        <v>0</v>
      </c>
      <c r="F206" s="1">
        <v>0</v>
      </c>
      <c r="G206" s="2">
        <f t="shared" si="0"/>
        <v>11497.478299999999</v>
      </c>
      <c r="H206" s="2">
        <f t="shared" si="1"/>
        <v>0.30999999999858119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3866.25</v>
      </c>
      <c r="D207" s="1">
        <f>'PR-RAS'!E211</f>
        <v>3907.34</v>
      </c>
      <c r="E207" s="1">
        <v>0</v>
      </c>
      <c r="F207" s="1">
        <v>0</v>
      </c>
      <c r="G207" s="2">
        <f t="shared" si="0"/>
        <v>2406.2715800000001</v>
      </c>
      <c r="H207" s="2">
        <f t="shared" si="1"/>
        <v>0.59000000000014552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836.63</v>
      </c>
      <c r="D209" s="1">
        <f>'PR-RAS'!E213</f>
        <v>21783.85</v>
      </c>
      <c r="E209" s="1">
        <v>0</v>
      </c>
      <c r="F209" s="1">
        <v>0</v>
      </c>
      <c r="G209" s="2">
        <f t="shared" si="0"/>
        <v>9236.1006399999987</v>
      </c>
      <c r="H209" s="2">
        <f t="shared" si="1"/>
        <v>0.52000000000145974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23093.77</v>
      </c>
      <c r="D211" s="1">
        <f>'PR-RAS'!E215</f>
        <v>2322.65</v>
      </c>
      <c r="E211" s="1">
        <v>0</v>
      </c>
      <c r="F211" s="1">
        <v>0</v>
      </c>
      <c r="G211" s="2">
        <f t="shared" si="0"/>
        <v>5825.2046999999993</v>
      </c>
      <c r="H211" s="2">
        <f t="shared" si="1"/>
        <v>0.57999999999947249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23093.77</v>
      </c>
      <c r="D215" s="1">
        <f>'PR-RAS'!E219</f>
        <v>2322.65</v>
      </c>
      <c r="E215" s="1">
        <v>0</v>
      </c>
      <c r="F215" s="1">
        <v>0</v>
      </c>
      <c r="G215" s="2">
        <f t="shared" si="0"/>
        <v>5936.1609799999997</v>
      </c>
      <c r="H215" s="2">
        <f t="shared" si="1"/>
        <v>0.57999999999947249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23093.77</v>
      </c>
      <c r="D217" s="1">
        <f>'PR-RAS'!E221</f>
        <v>2322.65</v>
      </c>
      <c r="E217" s="1">
        <v>0</v>
      </c>
      <c r="F217" s="1">
        <v>0</v>
      </c>
      <c r="G217" s="2">
        <f t="shared" si="0"/>
        <v>5991.6391199999998</v>
      </c>
      <c r="H217" s="2">
        <f t="shared" si="1"/>
        <v>0.57999999999947249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38766.839999999997</v>
      </c>
      <c r="D248" s="1">
        <f>'PR-RAS'!E252</f>
        <v>34443.18</v>
      </c>
      <c r="E248" s="1">
        <v>0</v>
      </c>
      <c r="F248" s="1">
        <v>0</v>
      </c>
      <c r="G248" s="2">
        <f t="shared" si="0"/>
        <v>26590.340399999997</v>
      </c>
      <c r="H248" s="2">
        <f t="shared" si="1"/>
        <v>0.3400000000037835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38766.839999999997</v>
      </c>
      <c r="D255" s="1">
        <f>'PR-RAS'!E259</f>
        <v>34443.18</v>
      </c>
      <c r="E255" s="1">
        <v>0</v>
      </c>
      <c r="F255" s="1">
        <v>0</v>
      </c>
      <c r="G255" s="2">
        <f t="shared" si="0"/>
        <v>27343.912799999998</v>
      </c>
      <c r="H255" s="2">
        <f t="shared" si="1"/>
        <v>0.3400000000037835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36421.43</v>
      </c>
      <c r="D256" s="1">
        <f>'PR-RAS'!E260</f>
        <v>30779.96</v>
      </c>
      <c r="E256" s="1">
        <v>0</v>
      </c>
      <c r="F256" s="1">
        <v>0</v>
      </c>
      <c r="G256" s="2">
        <f t="shared" si="0"/>
        <v>24985.244250000003</v>
      </c>
      <c r="H256" s="2">
        <f t="shared" si="1"/>
        <v>0.47000000000116415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2345.41</v>
      </c>
      <c r="D257" s="1">
        <f>'PR-RAS'!E261</f>
        <v>3663.22</v>
      </c>
      <c r="E257" s="1">
        <v>0</v>
      </c>
      <c r="F257" s="1">
        <v>0</v>
      </c>
      <c r="G257" s="2">
        <f t="shared" si="0"/>
        <v>2475.9935999999998</v>
      </c>
      <c r="H257" s="2">
        <f t="shared" si="1"/>
        <v>0.62999999999965439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76817.490000000005</v>
      </c>
      <c r="D259" s="1">
        <f>'PR-RAS'!E263</f>
        <v>106989.17</v>
      </c>
      <c r="E259" s="1">
        <v>0</v>
      </c>
      <c r="F259" s="1">
        <v>0</v>
      </c>
      <c r="G259" s="2">
        <f t="shared" si="0"/>
        <v>75025.324140000012</v>
      </c>
      <c r="H259" s="2">
        <f t="shared" si="1"/>
        <v>0.66000000000349246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63709.120000000003</v>
      </c>
      <c r="D260" s="1">
        <f>'PR-RAS'!E264</f>
        <v>106989.17</v>
      </c>
      <c r="E260" s="1">
        <v>0</v>
      </c>
      <c r="F260" s="1">
        <v>0</v>
      </c>
      <c r="G260" s="2">
        <f t="shared" si="0"/>
        <v>71921.052140000014</v>
      </c>
      <c r="H260" s="2">
        <f t="shared" si="1"/>
        <v>0.29000000000087311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63709.120000000003</v>
      </c>
      <c r="D261" s="1">
        <f>'PR-RAS'!E265</f>
        <v>106989.17</v>
      </c>
      <c r="E261" s="1">
        <v>0</v>
      </c>
      <c r="F261" s="1">
        <v>0</v>
      </c>
      <c r="G261" s="2">
        <f t="shared" si="0"/>
        <v>72198.739600000001</v>
      </c>
      <c r="H261" s="2">
        <f t="shared" si="1"/>
        <v>0.29000000000087311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13108.37</v>
      </c>
      <c r="D275" s="1">
        <f>'PR-RAS'!E279</f>
        <v>0</v>
      </c>
      <c r="E275" s="1">
        <v>0</v>
      </c>
      <c r="F275" s="1">
        <v>0</v>
      </c>
      <c r="G275" s="2">
        <f t="shared" si="8"/>
        <v>3591.6933800000006</v>
      </c>
      <c r="H275" s="2">
        <f t="shared" si="9"/>
        <v>0.37000000000080036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13108.37</v>
      </c>
      <c r="D276" s="1">
        <f>'PR-RAS'!E280</f>
        <v>0</v>
      </c>
      <c r="E276" s="1">
        <v>0</v>
      </c>
      <c r="F276" s="1">
        <v>0</v>
      </c>
      <c r="G276" s="2">
        <f t="shared" si="8"/>
        <v>3604.8017500000005</v>
      </c>
      <c r="H276" s="2">
        <f t="shared" si="9"/>
        <v>0.37000000000080036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1590111.56</v>
      </c>
      <c r="D285" s="1">
        <f>'PR-RAS'!E289</f>
        <v>2037797.5199999996</v>
      </c>
      <c r="E285" s="1">
        <v>0</v>
      </c>
      <c r="F285" s="1">
        <v>0</v>
      </c>
      <c r="G285" s="2">
        <f t="shared" si="8"/>
        <v>1609060.6743999997</v>
      </c>
      <c r="H285" s="2">
        <f t="shared" si="9"/>
        <v>0.92000000039115548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425321.7799999998</v>
      </c>
      <c r="D286" s="1">
        <f>'PR-RAS'!E290</f>
        <v>778643.73000000045</v>
      </c>
      <c r="E286" s="1">
        <v>0</v>
      </c>
      <c r="F286" s="1">
        <v>0</v>
      </c>
      <c r="G286" s="2">
        <f t="shared" si="8"/>
        <v>565043.63340000017</v>
      </c>
      <c r="H286" s="2">
        <f t="shared" si="9"/>
        <v>0.48999999975785613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331599.17</v>
      </c>
      <c r="D289" s="1">
        <f>'PR-RAS'!E293</f>
        <v>138134.63</v>
      </c>
      <c r="E289" s="1">
        <v>0</v>
      </c>
      <c r="F289" s="1">
        <v>0</v>
      </c>
      <c r="G289" s="2">
        <f t="shared" si="8"/>
        <v>175066.10783999998</v>
      </c>
      <c r="H289" s="2">
        <f t="shared" si="9"/>
        <v>0.53999999997904524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3705975.26</v>
      </c>
      <c r="D290" s="1">
        <f>'PR-RAS'!E294</f>
        <v>4031283.11</v>
      </c>
      <c r="E290" s="1">
        <v>0</v>
      </c>
      <c r="F290" s="1">
        <v>0</v>
      </c>
      <c r="G290" s="2">
        <f t="shared" si="8"/>
        <v>3401108.4877200001</v>
      </c>
      <c r="H290" s="2">
        <f t="shared" si="9"/>
        <v>0.36999999964609742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4023.9100000000003</v>
      </c>
      <c r="D293" s="1">
        <f>'PR-RAS'!E298</f>
        <v>77241.63</v>
      </c>
      <c r="E293" s="1">
        <v>0</v>
      </c>
      <c r="F293" s="1">
        <v>0</v>
      </c>
      <c r="G293" s="2">
        <f t="shared" si="8"/>
        <v>46284.093639999999</v>
      </c>
      <c r="H293" s="2">
        <f t="shared" si="9"/>
        <v>0.45999999999503416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3318.07</v>
      </c>
      <c r="D294" s="1">
        <f>'PR-RAS'!E299</f>
        <v>77061.86</v>
      </c>
      <c r="E294" s="1">
        <v>0</v>
      </c>
      <c r="F294" s="1">
        <v>0</v>
      </c>
      <c r="G294" s="2">
        <f t="shared" si="8"/>
        <v>46130.444470000002</v>
      </c>
      <c r="H294" s="2">
        <f t="shared" si="9"/>
        <v>0.20999999999958163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3318.07</v>
      </c>
      <c r="D295" s="1">
        <f>'PR-RAS'!E300</f>
        <v>77061.86</v>
      </c>
      <c r="E295" s="1">
        <v>0</v>
      </c>
      <c r="F295" s="1">
        <v>0</v>
      </c>
      <c r="G295" s="2">
        <f t="shared" si="8"/>
        <v>46287.886259999999</v>
      </c>
      <c r="H295" s="2">
        <f t="shared" si="9"/>
        <v>0.20999999999958163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3318.07</v>
      </c>
      <c r="D296" s="1">
        <f>'PR-RAS'!E301</f>
        <v>77061.86</v>
      </c>
      <c r="E296" s="1">
        <v>0</v>
      </c>
      <c r="F296" s="1">
        <v>0</v>
      </c>
      <c r="G296" s="2">
        <f t="shared" si="8"/>
        <v>46445.328049999996</v>
      </c>
      <c r="H296" s="2">
        <f t="shared" si="9"/>
        <v>0.20999999999958163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705.84</v>
      </c>
      <c r="D306" s="1">
        <f>'PR-RAS'!E311</f>
        <v>179.77</v>
      </c>
      <c r="E306" s="1">
        <v>0</v>
      </c>
      <c r="F306" s="1">
        <v>0</v>
      </c>
      <c r="G306" s="2">
        <f t="shared" si="8"/>
        <v>324.9409</v>
      </c>
      <c r="H306" s="2">
        <f t="shared" si="9"/>
        <v>0.38999999999995794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705.84</v>
      </c>
      <c r="D307" s="1">
        <f>'PR-RAS'!E312</f>
        <v>179.77</v>
      </c>
      <c r="E307" s="1">
        <v>0</v>
      </c>
      <c r="F307" s="1">
        <v>0</v>
      </c>
      <c r="G307" s="2">
        <f t="shared" si="8"/>
        <v>326.00628</v>
      </c>
      <c r="H307" s="2">
        <f t="shared" si="9"/>
        <v>0.38999999999995794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705.84</v>
      </c>
      <c r="D308" s="1">
        <f>'PR-RAS'!E313</f>
        <v>179.77</v>
      </c>
      <c r="E308" s="1">
        <v>0</v>
      </c>
      <c r="F308" s="1">
        <v>0</v>
      </c>
      <c r="G308" s="2">
        <f t="shared" si="8"/>
        <v>327.07166000000001</v>
      </c>
      <c r="H308" s="2">
        <f t="shared" si="9"/>
        <v>0.38999999999995794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91625.37999999999</v>
      </c>
      <c r="D345" s="1">
        <f>'PR-RAS'!E350</f>
        <v>476597.73</v>
      </c>
      <c r="E345" s="1">
        <v>0</v>
      </c>
      <c r="F345" s="1">
        <v>0</v>
      </c>
      <c r="G345" s="2">
        <f t="shared" si="8"/>
        <v>359418.36895999993</v>
      </c>
      <c r="H345" s="2">
        <f t="shared" si="9"/>
        <v>0.65000000000873115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7925.06</v>
      </c>
      <c r="D346" s="1">
        <f>'PR-RAS'!E351</f>
        <v>72603.8</v>
      </c>
      <c r="E346" s="1">
        <v>0</v>
      </c>
      <c r="F346" s="1">
        <v>0</v>
      </c>
      <c r="G346" s="2">
        <f t="shared" si="8"/>
        <v>52830.767699999997</v>
      </c>
      <c r="H346" s="2">
        <f t="shared" si="9"/>
        <v>0.25999999999748979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7925.06</v>
      </c>
      <c r="D347" s="1">
        <f>'PR-RAS'!E352</f>
        <v>72603.8</v>
      </c>
      <c r="E347" s="1">
        <v>0</v>
      </c>
      <c r="F347" s="1">
        <v>0</v>
      </c>
      <c r="G347" s="2">
        <f t="shared" si="8"/>
        <v>52983.90036</v>
      </c>
      <c r="H347" s="2">
        <f t="shared" si="9"/>
        <v>0.25999999999748979</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7925.06</v>
      </c>
      <c r="D348" s="1">
        <f>'PR-RAS'!E353</f>
        <v>72603.8</v>
      </c>
      <c r="E348" s="1">
        <v>0</v>
      </c>
      <c r="F348" s="1">
        <v>0</v>
      </c>
      <c r="G348" s="2">
        <f t="shared" si="8"/>
        <v>53137.033019999995</v>
      </c>
      <c r="H348" s="2">
        <f t="shared" si="9"/>
        <v>0.25999999999748979</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70557.45</v>
      </c>
      <c r="D358" s="1">
        <f>'PR-RAS'!E363</f>
        <v>131999.69</v>
      </c>
      <c r="E358" s="1">
        <v>0</v>
      </c>
      <c r="F358" s="1">
        <v>0</v>
      </c>
      <c r="G358" s="2">
        <f t="shared" si="8"/>
        <v>119436.78831</v>
      </c>
      <c r="H358" s="2">
        <f t="shared" si="9"/>
        <v>0.75999999999476131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19202.5</v>
      </c>
      <c r="D359" s="1">
        <f>'PR-RAS'!E364</f>
        <v>20761.16</v>
      </c>
      <c r="E359" s="1">
        <v>0</v>
      </c>
      <c r="F359" s="1">
        <v>0</v>
      </c>
      <c r="G359" s="2">
        <f t="shared" si="8"/>
        <v>21739.485559999997</v>
      </c>
      <c r="H359" s="2">
        <f t="shared" si="9"/>
        <v>0.65999999999985448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19202.5</v>
      </c>
      <c r="D363" s="1">
        <f>'PR-RAS'!E368</f>
        <v>20761.16</v>
      </c>
      <c r="E363" s="1">
        <v>0</v>
      </c>
      <c r="F363" s="1">
        <v>0</v>
      </c>
      <c r="G363" s="2">
        <f t="shared" si="8"/>
        <v>21982.384839999999</v>
      </c>
      <c r="H363" s="2">
        <f t="shared" si="9"/>
        <v>0.65999999999985448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30923.769999999997</v>
      </c>
      <c r="D364" s="1">
        <f>'PR-RAS'!E369</f>
        <v>67800.97</v>
      </c>
      <c r="E364" s="1">
        <v>0</v>
      </c>
      <c r="F364" s="1">
        <v>0</v>
      </c>
      <c r="G364" s="2">
        <f t="shared" si="8"/>
        <v>60448.832729999995</v>
      </c>
      <c r="H364" s="2">
        <f t="shared" si="9"/>
        <v>0.26000000000203727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6900.79</v>
      </c>
      <c r="D365" s="1">
        <f>'PR-RAS'!E370</f>
        <v>3064.54</v>
      </c>
      <c r="E365" s="1">
        <v>0</v>
      </c>
      <c r="F365" s="1">
        <v>0</v>
      </c>
      <c r="G365" s="2">
        <f t="shared" si="8"/>
        <v>4742.8726799999995</v>
      </c>
      <c r="H365" s="2">
        <f t="shared" si="9"/>
        <v>0.67000000000007276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88.13</v>
      </c>
      <c r="D367" s="1">
        <f>'PR-RAS'!E372</f>
        <v>0</v>
      </c>
      <c r="E367" s="1">
        <v>0</v>
      </c>
      <c r="F367" s="1">
        <v>0</v>
      </c>
      <c r="G367" s="2">
        <f t="shared" si="8"/>
        <v>32.255579999999995</v>
      </c>
      <c r="H367" s="2">
        <f t="shared" si="9"/>
        <v>0.12999999999999545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23934.85</v>
      </c>
      <c r="D371" s="1">
        <f>'PR-RAS'!E376</f>
        <v>64736.43</v>
      </c>
      <c r="E371" s="1">
        <v>0</v>
      </c>
      <c r="F371" s="1">
        <v>0</v>
      </c>
      <c r="G371" s="2">
        <f t="shared" si="8"/>
        <v>56760.852699999996</v>
      </c>
      <c r="H371" s="2">
        <f t="shared" si="9"/>
        <v>0.58000000000174623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12000</v>
      </c>
      <c r="E373" s="1">
        <v>0</v>
      </c>
      <c r="F373" s="1">
        <v>0</v>
      </c>
      <c r="G373" s="2">
        <f t="shared" si="8"/>
        <v>8928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12000</v>
      </c>
      <c r="E374" s="1">
        <v>0</v>
      </c>
      <c r="F374" s="1">
        <v>0</v>
      </c>
      <c r="G374" s="2">
        <f t="shared" si="8"/>
        <v>8952</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263.29000000000002</v>
      </c>
      <c r="D378" s="1">
        <f>'PR-RAS'!E383</f>
        <v>6517.46</v>
      </c>
      <c r="E378" s="1">
        <v>0</v>
      </c>
      <c r="F378" s="1">
        <v>0</v>
      </c>
      <c r="G378" s="2">
        <f t="shared" si="8"/>
        <v>5013.4251700000004</v>
      </c>
      <c r="H378" s="2">
        <f t="shared" si="9"/>
        <v>0.75000000000005684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263.29000000000002</v>
      </c>
      <c r="D379" s="1">
        <f>'PR-RAS'!E384</f>
        <v>6517.46</v>
      </c>
      <c r="E379" s="1">
        <v>0</v>
      </c>
      <c r="F379" s="1">
        <v>0</v>
      </c>
      <c r="G379" s="2">
        <f t="shared" si="8"/>
        <v>5026.7233800000004</v>
      </c>
      <c r="H379" s="2">
        <f t="shared" si="9"/>
        <v>0.75000000000005684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20167.89</v>
      </c>
      <c r="D386" s="1">
        <f>'PR-RAS'!E391</f>
        <v>24920.1</v>
      </c>
      <c r="E386" s="1">
        <v>0</v>
      </c>
      <c r="F386" s="1">
        <v>0</v>
      </c>
      <c r="G386" s="2">
        <f t="shared" si="8"/>
        <v>26953.11465</v>
      </c>
      <c r="H386" s="2">
        <f t="shared" si="9"/>
        <v>0.20999999999912689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1072.4000000000001</v>
      </c>
      <c r="D388" s="1">
        <f>'PR-RAS'!E393</f>
        <v>482.51</v>
      </c>
      <c r="E388" s="1">
        <v>0</v>
      </c>
      <c r="F388" s="1">
        <v>0</v>
      </c>
      <c r="G388" s="2">
        <f t="shared" si="8"/>
        <v>788.48154</v>
      </c>
      <c r="H388" s="2">
        <f t="shared" si="9"/>
        <v>0.89000000000010004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2919.9</v>
      </c>
      <c r="D389" s="1">
        <f>'PR-RAS'!E394</f>
        <v>0</v>
      </c>
      <c r="E389" s="1">
        <v>0</v>
      </c>
      <c r="F389" s="1">
        <v>0</v>
      </c>
      <c r="G389" s="2">
        <f t="shared" si="8"/>
        <v>1132.9212</v>
      </c>
      <c r="H389" s="2">
        <f t="shared" si="9"/>
        <v>9.9999999999909051E-2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16175.59</v>
      </c>
      <c r="D390" s="1">
        <f>'PR-RAS'!E395</f>
        <v>24437.59</v>
      </c>
      <c r="E390" s="1">
        <v>0</v>
      </c>
      <c r="F390" s="1">
        <v>0</v>
      </c>
      <c r="G390" s="2">
        <f t="shared" si="8"/>
        <v>25304.749530000001</v>
      </c>
      <c r="H390" s="2">
        <f t="shared" si="9"/>
        <v>0.81999999999970896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1592.67</v>
      </c>
      <c r="D391" s="1">
        <f>'PR-RAS'!E396</f>
        <v>0</v>
      </c>
      <c r="E391" s="1">
        <v>0</v>
      </c>
      <c r="F391" s="1">
        <v>0</v>
      </c>
      <c r="G391" s="2">
        <f t="shared" si="8"/>
        <v>621.1413</v>
      </c>
      <c r="H391" s="2">
        <f t="shared" si="9"/>
        <v>0.32999999999992724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1592.67</v>
      </c>
      <c r="D392" s="1">
        <f>'PR-RAS'!E397</f>
        <v>0</v>
      </c>
      <c r="E392" s="1">
        <v>0</v>
      </c>
      <c r="F392" s="1">
        <v>0</v>
      </c>
      <c r="G392" s="2">
        <f t="shared" si="8"/>
        <v>622.73397</v>
      </c>
      <c r="H392" s="2">
        <f t="shared" si="9"/>
        <v>0.32999999999992724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1592.67</v>
      </c>
      <c r="D394" s="1">
        <f>'PR-RAS'!E399</f>
        <v>0</v>
      </c>
      <c r="E394" s="1">
        <v>0</v>
      </c>
      <c r="F394" s="1">
        <v>0</v>
      </c>
      <c r="G394" s="2">
        <f t="shared" si="8"/>
        <v>625.91931000000011</v>
      </c>
      <c r="H394" s="2">
        <f t="shared" si="9"/>
        <v>0.32999999999992724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11550.2</v>
      </c>
      <c r="D397" s="1">
        <f>'PR-RAS'!E402</f>
        <v>271994.23999999999</v>
      </c>
      <c r="E397" s="1">
        <v>0</v>
      </c>
      <c r="F397" s="1">
        <v>0</v>
      </c>
      <c r="G397" s="2">
        <f t="shared" si="8"/>
        <v>219993.31727999999</v>
      </c>
      <c r="H397" s="2">
        <f t="shared" si="9"/>
        <v>0.43999999999141437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6739</v>
      </c>
      <c r="D398" s="1">
        <f>'PR-RAS'!E403</f>
        <v>271994.23999999999</v>
      </c>
      <c r="E398" s="1">
        <v>0</v>
      </c>
      <c r="F398" s="1">
        <v>0</v>
      </c>
      <c r="G398" s="2">
        <f t="shared" si="8"/>
        <v>218638.80955999999</v>
      </c>
      <c r="H398" s="2">
        <f t="shared" si="9"/>
        <v>0.23999999999068677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4811.2</v>
      </c>
      <c r="D399" s="1">
        <f>'PR-RAS'!E404</f>
        <v>0</v>
      </c>
      <c r="E399" s="1">
        <v>0</v>
      </c>
      <c r="F399" s="1">
        <v>0</v>
      </c>
      <c r="G399" s="2">
        <f t="shared" si="8"/>
        <v>1914.8576</v>
      </c>
      <c r="H399" s="2">
        <f t="shared" si="9"/>
        <v>0.1999999999998181</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87601.469999999987</v>
      </c>
      <c r="D403" s="1">
        <f>'PR-RAS'!E408</f>
        <v>399356.1</v>
      </c>
      <c r="E403" s="1">
        <v>0</v>
      </c>
      <c r="F403" s="1">
        <v>0</v>
      </c>
      <c r="G403" s="2">
        <f t="shared" si="8"/>
        <v>356298.09534</v>
      </c>
      <c r="H403" s="2">
        <f t="shared" si="9"/>
        <v>0.56999999996332917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2088173.09</v>
      </c>
      <c r="D405" s="1">
        <f>'PR-RAS'!E410</f>
        <v>2457534.42</v>
      </c>
      <c r="E405" s="1">
        <v>0</v>
      </c>
      <c r="F405" s="1">
        <v>0</v>
      </c>
      <c r="G405" s="2">
        <f t="shared" si="8"/>
        <v>2829309.73972</v>
      </c>
      <c r="H405" s="2">
        <f t="shared" si="9"/>
        <v>0.51000000000931323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60908.75</v>
      </c>
      <c r="D406" s="1">
        <f>'PR-RAS'!E411</f>
        <v>71300.149999999994</v>
      </c>
      <c r="E406" s="1">
        <v>0</v>
      </c>
      <c r="F406" s="1">
        <v>0</v>
      </c>
      <c r="G406" s="2">
        <f t="shared" si="8"/>
        <v>82421.165250000005</v>
      </c>
      <c r="H406" s="2">
        <f t="shared" si="9"/>
        <v>0.39999999999417923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2019457.2499999998</v>
      </c>
      <c r="D407" s="1">
        <f>'PR-RAS'!E412</f>
        <v>2893682.88</v>
      </c>
      <c r="E407" s="1">
        <v>0</v>
      </c>
      <c r="F407" s="1">
        <v>0</v>
      </c>
      <c r="G407" s="2">
        <f t="shared" si="8"/>
        <v>3169570.14206</v>
      </c>
      <c r="H407" s="2">
        <f t="shared" si="9"/>
        <v>0.36999999987892807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1681736.94</v>
      </c>
      <c r="D408" s="1">
        <f>'PR-RAS'!E413</f>
        <v>2514395.2499999995</v>
      </c>
      <c r="E408" s="1">
        <v>0</v>
      </c>
      <c r="F408" s="1">
        <v>0</v>
      </c>
      <c r="G408" s="2">
        <f t="shared" si="8"/>
        <v>2731184.6680799997</v>
      </c>
      <c r="H408" s="2">
        <f t="shared" si="9"/>
        <v>0.30999999959021807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337720.30999999982</v>
      </c>
      <c r="D409" s="1">
        <f>'PR-RAS'!E414</f>
        <v>379287.63000000035</v>
      </c>
      <c r="E409" s="1">
        <v>0</v>
      </c>
      <c r="F409" s="1">
        <v>0</v>
      </c>
      <c r="G409" s="2">
        <f t="shared" si="8"/>
        <v>447288.59256000019</v>
      </c>
      <c r="H409" s="2">
        <f t="shared" si="9"/>
        <v>0.67999999946914613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2419772.2600000002</v>
      </c>
      <c r="D412" s="1">
        <f>'PR-RAS'!E417</f>
        <v>2595669.0499999998</v>
      </c>
      <c r="E412" s="1">
        <v>0</v>
      </c>
      <c r="F412" s="1">
        <v>0</v>
      </c>
      <c r="G412" s="2">
        <f t="shared" si="8"/>
        <v>3128166.3579599997</v>
      </c>
      <c r="H412" s="2">
        <f t="shared" si="9"/>
        <v>0.31000000005587935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3766884.01</v>
      </c>
      <c r="D413" s="1">
        <f>'PR-RAS'!E418</f>
        <v>4102583.26</v>
      </c>
      <c r="E413" s="1">
        <v>0</v>
      </c>
      <c r="F413" s="1">
        <v>0</v>
      </c>
      <c r="G413" s="2">
        <f t="shared" si="8"/>
        <v>4932484.8183599999</v>
      </c>
      <c r="H413" s="2">
        <f t="shared" si="9"/>
        <v>0.26999999955296516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55126.55</v>
      </c>
      <c r="D522" s="1">
        <f>'PR-RAS'!E528</f>
        <v>55325.23</v>
      </c>
      <c r="E522" s="1">
        <v>0</v>
      </c>
      <c r="F522" s="1">
        <v>0</v>
      </c>
      <c r="G522" s="2">
        <f t="shared" ref="G522:G809" si="10">(B522/1000)*(C522*1+D522*2)</f>
        <v>86369.822210000013</v>
      </c>
      <c r="H522" s="2">
        <f t="shared" ref="H522:H809" si="11">ABS(C522-ROUND(C522,0))+ABS(D522-ROUND(D522,0))</f>
        <v>0.68000000000029104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55126.55</v>
      </c>
      <c r="D587" s="1">
        <f>'PR-RAS'!E593</f>
        <v>55325.23</v>
      </c>
      <c r="E587" s="1">
        <v>0</v>
      </c>
      <c r="F587" s="1">
        <v>0</v>
      </c>
      <c r="G587" s="2">
        <f t="shared" si="10"/>
        <v>97145.327860000005</v>
      </c>
      <c r="H587" s="2">
        <f t="shared" si="11"/>
        <v>0.68000000000029104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55113.68</v>
      </c>
      <c r="D599" s="1">
        <f>'PR-RAS'!E605</f>
        <v>54998.98</v>
      </c>
      <c r="E599" s="1">
        <v>0</v>
      </c>
      <c r="F599" s="1">
        <v>0</v>
      </c>
      <c r="G599" s="2">
        <f t="shared" si="10"/>
        <v>98736.760720000006</v>
      </c>
      <c r="H599" s="2">
        <f t="shared" si="11"/>
        <v>0.33999999999650754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55113.68</v>
      </c>
      <c r="D600" s="1">
        <f>'PR-RAS'!E606</f>
        <v>54998.98</v>
      </c>
      <c r="E600" s="1">
        <v>0</v>
      </c>
      <c r="F600" s="1">
        <v>0</v>
      </c>
      <c r="G600" s="2">
        <f t="shared" si="10"/>
        <v>98901.872360000008</v>
      </c>
      <c r="H600" s="2">
        <f t="shared" si="11"/>
        <v>0.33999999999650754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12.87</v>
      </c>
      <c r="D611" s="1">
        <f>'PR-RAS'!E617</f>
        <v>326.25</v>
      </c>
      <c r="E611" s="1">
        <v>0</v>
      </c>
      <c r="F611" s="1">
        <v>0</v>
      </c>
      <c r="G611" s="2">
        <f t="shared" si="10"/>
        <v>405.87569999999999</v>
      </c>
      <c r="H611" s="2">
        <f t="shared" si="11"/>
        <v>0.38000000000000078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12.87</v>
      </c>
      <c r="D612" s="1">
        <f>'PR-RAS'!E618</f>
        <v>326.25</v>
      </c>
      <c r="E612" s="1">
        <v>0</v>
      </c>
      <c r="F612" s="1">
        <v>0</v>
      </c>
      <c r="G612" s="2">
        <f t="shared" si="10"/>
        <v>406.54106999999999</v>
      </c>
      <c r="H612" s="2">
        <f t="shared" si="11"/>
        <v>0.38000000000000078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55126.55</v>
      </c>
      <c r="D630" s="1">
        <f>'PR-RAS'!E636</f>
        <v>55325.23</v>
      </c>
      <c r="E630" s="1">
        <v>0</v>
      </c>
      <c r="F630" s="1">
        <v>0</v>
      </c>
      <c r="G630" s="2">
        <f t="shared" si="10"/>
        <v>104273.73929000001</v>
      </c>
      <c r="H630" s="2">
        <f t="shared" si="11"/>
        <v>0.68000000000029104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180978.64</v>
      </c>
      <c r="D632" s="1">
        <f>'PR-RAS'!E638</f>
        <v>0</v>
      </c>
      <c r="E632" s="1">
        <v>0</v>
      </c>
      <c r="F632" s="1">
        <v>0</v>
      </c>
      <c r="G632" s="2">
        <f t="shared" si="10"/>
        <v>114197.52184000002</v>
      </c>
      <c r="H632" s="2">
        <f t="shared" si="11"/>
        <v>0.35999999998603016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2019457.2499999998</v>
      </c>
      <c r="D633" s="1">
        <f>'PR-RAS'!E639</f>
        <v>2893682.88</v>
      </c>
      <c r="E633" s="1">
        <v>0</v>
      </c>
      <c r="F633" s="1">
        <v>0</v>
      </c>
      <c r="G633" s="2">
        <f t="shared" si="10"/>
        <v>4933912.1423199996</v>
      </c>
      <c r="H633" s="2">
        <f t="shared" si="11"/>
        <v>0.36999999987892807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1736863.49</v>
      </c>
      <c r="D634" s="1">
        <f>'PR-RAS'!E640</f>
        <v>2569720.4799999995</v>
      </c>
      <c r="E634" s="1">
        <v>0</v>
      </c>
      <c r="F634" s="1">
        <v>0</v>
      </c>
      <c r="G634" s="2">
        <f t="shared" si="10"/>
        <v>4352700.7168499995</v>
      </c>
      <c r="H634" s="2">
        <f t="shared" si="11"/>
        <v>0.96999999950639904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282593.75999999978</v>
      </c>
      <c r="D635" s="1">
        <f>'PR-RAS'!E641</f>
        <v>323962.40000000037</v>
      </c>
      <c r="E635" s="1">
        <v>0</v>
      </c>
      <c r="F635" s="1">
        <v>0</v>
      </c>
      <c r="G635" s="2">
        <f t="shared" si="10"/>
        <v>589948.7670400003</v>
      </c>
      <c r="H635" s="2">
        <f t="shared" si="11"/>
        <v>0.64000000059604645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2600750.9000000004</v>
      </c>
      <c r="D638" s="1">
        <f>'PR-RAS'!E644</f>
        <v>2595669.0499999998</v>
      </c>
      <c r="E638" s="1">
        <v>0</v>
      </c>
      <c r="F638" s="1">
        <v>0</v>
      </c>
      <c r="G638" s="2">
        <f t="shared" si="10"/>
        <v>4963560.693</v>
      </c>
      <c r="H638" s="2">
        <f t="shared" si="11"/>
        <v>0.14999999944120646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2318157.1400000006</v>
      </c>
      <c r="D640" s="1">
        <f>'PR-RAS'!E646</f>
        <v>2271706.6499999994</v>
      </c>
      <c r="E640" s="1">
        <v>0</v>
      </c>
      <c r="F640" s="1">
        <v>0</v>
      </c>
      <c r="G640" s="2">
        <f t="shared" si="10"/>
        <v>4384543.5111599993</v>
      </c>
      <c r="H640" s="2">
        <f t="shared" si="11"/>
        <v>0.49000000115483999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10973.77</v>
      </c>
      <c r="E641" s="1">
        <v>0</v>
      </c>
      <c r="F641" s="1">
        <v>0</v>
      </c>
      <c r="G641" s="2">
        <f t="shared" si="10"/>
        <v>14046.4256</v>
      </c>
      <c r="H641" s="2">
        <f t="shared" si="11"/>
        <v>0.22999999999956344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167057.91</v>
      </c>
      <c r="D642" s="1">
        <f>'PR-RAS'!E649</f>
        <v>250456.46</v>
      </c>
      <c r="E642" s="1">
        <v>0</v>
      </c>
      <c r="F642" s="1">
        <v>0</v>
      </c>
      <c r="G642" s="2">
        <f t="shared" si="10"/>
        <v>428169.30202999996</v>
      </c>
      <c r="H642" s="2">
        <f t="shared" si="11"/>
        <v>0.54999999998835847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2437946.8199999998</v>
      </c>
      <c r="D643" s="1">
        <f>'PR-RAS'!E650</f>
        <v>3189093.54</v>
      </c>
      <c r="E643" s="1">
        <v>0</v>
      </c>
      <c r="F643" s="1">
        <v>0</v>
      </c>
      <c r="G643" s="2">
        <f t="shared" si="10"/>
        <v>5659957.9638</v>
      </c>
      <c r="H643" s="2">
        <f t="shared" si="11"/>
        <v>0.64000000013038516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2478557.9900000002</v>
      </c>
      <c r="D644" s="1">
        <f>'PR-RAS'!E651</f>
        <v>3347674.7</v>
      </c>
      <c r="E644" s="1">
        <v>0</v>
      </c>
      <c r="F644" s="1">
        <v>0</v>
      </c>
      <c r="G644" s="2">
        <f t="shared" si="10"/>
        <v>5898822.4517700002</v>
      </c>
      <c r="H644" s="2">
        <f t="shared" si="11"/>
        <v>0.30999999959021807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126446.73999999976</v>
      </c>
      <c r="D645" s="1">
        <f>'PR-RAS'!E652</f>
        <v>91875.299999999814</v>
      </c>
      <c r="E645" s="1">
        <v>0</v>
      </c>
      <c r="F645" s="1">
        <v>0</v>
      </c>
      <c r="G645" s="2">
        <f t="shared" si="10"/>
        <v>199767.08695999961</v>
      </c>
      <c r="H645" s="2">
        <f t="shared" si="11"/>
        <v>0.56000000005587935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v>
      </c>
      <c r="D646" s="1">
        <f>'PR-RAS'!E653</f>
        <v>23</v>
      </c>
      <c r="E646" s="1">
        <v>0</v>
      </c>
      <c r="F646" s="1">
        <v>0</v>
      </c>
      <c r="G646" s="2">
        <f t="shared" si="10"/>
        <v>46.44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59</v>
      </c>
      <c r="E647" s="1">
        <v>0</v>
      </c>
      <c r="F647" s="1">
        <v>0</v>
      </c>
      <c r="G647" s="2">
        <f t="shared" si="10"/>
        <v>114.342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v>
      </c>
      <c r="D648" s="1">
        <f>'PR-RAS'!E655</f>
        <v>23</v>
      </c>
      <c r="E648" s="1">
        <v>0</v>
      </c>
      <c r="F648" s="1">
        <v>0</v>
      </c>
      <c r="G648" s="2">
        <f t="shared" si="10"/>
        <v>45.937000000000005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v>
      </c>
      <c r="D649" s="1">
        <f>'PR-RAS'!E656</f>
        <v>59</v>
      </c>
      <c r="E649" s="1">
        <v>0</v>
      </c>
      <c r="F649" s="1">
        <v>0</v>
      </c>
      <c r="G649" s="2">
        <f t="shared" si="10"/>
        <v>114.696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8947.02</v>
      </c>
      <c r="D651" s="1">
        <f>'PR-RAS'!E658</f>
        <v>8054.24</v>
      </c>
      <c r="E651" s="1">
        <v>0</v>
      </c>
      <c r="F651" s="1">
        <v>0</v>
      </c>
      <c r="G651" s="2">
        <f t="shared" si="10"/>
        <v>16286.075000000001</v>
      </c>
      <c r="H651" s="2">
        <f t="shared" si="11"/>
        <v>0.26000000000021828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159.26</v>
      </c>
      <c r="E653" s="1">
        <v>0</v>
      </c>
      <c r="F653" s="1">
        <v>0</v>
      </c>
      <c r="G653" s="2">
        <f t="shared" si="10"/>
        <v>207.67504</v>
      </c>
      <c r="H653" s="2">
        <f t="shared" si="11"/>
        <v>0.25999999999999091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97318.94</v>
      </c>
      <c r="D654" s="1">
        <f>'PR-RAS'!E661</f>
        <v>56174.52</v>
      </c>
      <c r="E654" s="1">
        <v>0</v>
      </c>
      <c r="F654" s="1">
        <v>0</v>
      </c>
      <c r="G654" s="2">
        <f t="shared" si="10"/>
        <v>136913.19094</v>
      </c>
      <c r="H654" s="2">
        <f t="shared" si="11"/>
        <v>0.54000000000087311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46187.34</v>
      </c>
      <c r="D657" s="1">
        <f>'PR-RAS'!E664</f>
        <v>47422.66</v>
      </c>
      <c r="E657" s="1">
        <v>0</v>
      </c>
      <c r="F657" s="1">
        <v>0</v>
      </c>
      <c r="G657" s="2">
        <f t="shared" si="10"/>
        <v>92517.424960000004</v>
      </c>
      <c r="H657" s="2">
        <f t="shared" si="11"/>
        <v>0.67999999999301508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90000</v>
      </c>
      <c r="E658" s="1">
        <v>0</v>
      </c>
      <c r="F658" s="1">
        <v>0</v>
      </c>
      <c r="G658" s="2">
        <f t="shared" si="10"/>
        <v>118260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119165.25</v>
      </c>
      <c r="D669" s="1">
        <f>'PR-RAS'!E676</f>
        <v>107520.2</v>
      </c>
      <c r="E669" s="1">
        <v>0</v>
      </c>
      <c r="F669" s="1">
        <v>0</v>
      </c>
      <c r="G669" s="2">
        <f t="shared" si="10"/>
        <v>223249.37420000002</v>
      </c>
      <c r="H669" s="2">
        <f t="shared" si="11"/>
        <v>0.44999999999708962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663.61</v>
      </c>
      <c r="D670" s="1">
        <f>'PR-RAS'!E677</f>
        <v>0</v>
      </c>
      <c r="E670" s="1">
        <v>0</v>
      </c>
      <c r="F670" s="1">
        <v>0</v>
      </c>
      <c r="G670" s="2">
        <f t="shared" si="10"/>
        <v>443.95509000000004</v>
      </c>
      <c r="H670" s="2">
        <f t="shared" si="11"/>
        <v>0.38999999999998636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5445.3</v>
      </c>
      <c r="E671" s="1">
        <v>0</v>
      </c>
      <c r="F671" s="1">
        <v>0</v>
      </c>
      <c r="G671" s="2">
        <f t="shared" si="10"/>
        <v>7296.7020000000002</v>
      </c>
      <c r="H671" s="2">
        <f t="shared" si="11"/>
        <v>0.3000000000001819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61351.4</v>
      </c>
      <c r="D703" s="1">
        <f>'PR-RAS'!E710</f>
        <v>206716.48</v>
      </c>
      <c r="E703" s="1">
        <v>0</v>
      </c>
      <c r="F703" s="1">
        <v>0</v>
      </c>
      <c r="G703" s="2">
        <f t="shared" si="10"/>
        <v>333298.62072000001</v>
      </c>
      <c r="H703" s="2">
        <f t="shared" si="11"/>
        <v>0.88000000001193257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668.43</v>
      </c>
      <c r="D705" s="1">
        <f>'PR-RAS'!E712</f>
        <v>0</v>
      </c>
      <c r="E705" s="1">
        <v>0</v>
      </c>
      <c r="F705" s="1">
        <v>0</v>
      </c>
      <c r="G705" s="2">
        <f t="shared" si="10"/>
        <v>470.57471999999996</v>
      </c>
      <c r="H705" s="2">
        <f t="shared" si="11"/>
        <v>0.42999999999994998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1327.24</v>
      </c>
      <c r="E709" s="1">
        <v>0</v>
      </c>
      <c r="F709" s="1">
        <v>0</v>
      </c>
      <c r="G709" s="2">
        <f t="shared" si="10"/>
        <v>1879.37184</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1284.8599999999999</v>
      </c>
      <c r="D710" s="1">
        <f>'PR-RAS'!E717</f>
        <v>1586.28</v>
      </c>
      <c r="E710" s="1">
        <v>0</v>
      </c>
      <c r="F710" s="1">
        <v>0</v>
      </c>
      <c r="G710" s="2">
        <f t="shared" si="10"/>
        <v>3160.3107799999998</v>
      </c>
      <c r="H710" s="2">
        <f t="shared" si="11"/>
        <v>0.42000000000007276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22602.400000000001</v>
      </c>
      <c r="D711" s="1">
        <f>'PR-RAS'!E718</f>
        <v>20709.96</v>
      </c>
      <c r="E711" s="1">
        <v>0</v>
      </c>
      <c r="F711" s="1">
        <v>0</v>
      </c>
      <c r="G711" s="2">
        <f t="shared" si="10"/>
        <v>45455.847199999997</v>
      </c>
      <c r="H711" s="2">
        <f t="shared" si="11"/>
        <v>0.44000000000232831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573.89</v>
      </c>
      <c r="D713" s="1">
        <f>'PR-RAS'!E720</f>
        <v>484.06</v>
      </c>
      <c r="E713" s="1">
        <v>0</v>
      </c>
      <c r="F713" s="1">
        <v>0</v>
      </c>
      <c r="G713" s="2">
        <f t="shared" si="10"/>
        <v>1097.91112</v>
      </c>
      <c r="H713" s="2">
        <f t="shared" si="11"/>
        <v>0.17000000000001592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3178.88</v>
      </c>
      <c r="D714" s="1">
        <f>'PR-RAS'!E721</f>
        <v>15365.89</v>
      </c>
      <c r="E714" s="1">
        <v>0</v>
      </c>
      <c r="F714" s="1">
        <v>0</v>
      </c>
      <c r="G714" s="2">
        <f t="shared" si="10"/>
        <v>24178.300579999996</v>
      </c>
      <c r="H714" s="2">
        <f t="shared" si="11"/>
        <v>0.23000000000047294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408.58</v>
      </c>
      <c r="D715" s="1">
        <f>'PR-RAS'!E722</f>
        <v>0</v>
      </c>
      <c r="E715" s="1">
        <v>0</v>
      </c>
      <c r="F715" s="1">
        <v>0</v>
      </c>
      <c r="G715" s="2">
        <f t="shared" si="10"/>
        <v>291.72611999999998</v>
      </c>
      <c r="H715" s="2">
        <f t="shared" si="11"/>
        <v>0.42000000000001592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9042.1</v>
      </c>
      <c r="D718" s="1">
        <f>'PR-RAS'!E725</f>
        <v>10657.25</v>
      </c>
      <c r="E718" s="1">
        <v>0</v>
      </c>
      <c r="F718" s="1">
        <v>0</v>
      </c>
      <c r="G718" s="2">
        <f t="shared" si="10"/>
        <v>21765.682199999999</v>
      </c>
      <c r="H718" s="2">
        <f t="shared" si="11"/>
        <v>0.3500000000003638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9605.02</v>
      </c>
      <c r="D735" s="1">
        <f>'PR-RAS'!E742</f>
        <v>8615.5499999999993</v>
      </c>
      <c r="E735" s="1">
        <v>0</v>
      </c>
      <c r="F735" s="1">
        <v>0</v>
      </c>
      <c r="G735" s="2">
        <f t="shared" si="10"/>
        <v>19697.712079999998</v>
      </c>
      <c r="H735" s="2">
        <f t="shared" si="11"/>
        <v>0.47000000000116415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16811.55</v>
      </c>
      <c r="D809" s="1">
        <f>'PR-RAS'!E816</f>
        <v>16037.26</v>
      </c>
      <c r="E809" s="1">
        <v>0</v>
      </c>
      <c r="F809" s="1">
        <v>0</v>
      </c>
      <c r="G809" s="2">
        <f t="shared" si="10"/>
        <v>39499.944560000004</v>
      </c>
      <c r="H809" s="2">
        <f t="shared" si="11"/>
        <v>0.71000000000094587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11891.96</v>
      </c>
      <c r="D811" s="1">
        <f>'PR-RAS'!E818</f>
        <v>8190</v>
      </c>
      <c r="E811" s="1">
        <v>0</v>
      </c>
      <c r="F811" s="1">
        <v>0</v>
      </c>
      <c r="G811" s="2">
        <f t="shared" si="18"/>
        <v>22900.2876</v>
      </c>
      <c r="H811" s="2">
        <f t="shared" si="19"/>
        <v>4.0000000000873115E-2</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2468.64</v>
      </c>
      <c r="D812" s="1">
        <f>'PR-RAS'!E819</f>
        <v>1194.48</v>
      </c>
      <c r="E812" s="1">
        <v>0</v>
      </c>
      <c r="F812" s="1">
        <v>0</v>
      </c>
      <c r="G812" s="2">
        <f t="shared" si="18"/>
        <v>3939.5136000000007</v>
      </c>
      <c r="H812" s="2">
        <f t="shared" si="19"/>
        <v>0.84000000000014552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5249.28</v>
      </c>
      <c r="D816" s="1">
        <f>'PR-RAS'!E823</f>
        <v>5358.22</v>
      </c>
      <c r="E816" s="1">
        <v>0</v>
      </c>
      <c r="F816" s="1">
        <v>0</v>
      </c>
      <c r="G816" s="2">
        <f t="shared" si="18"/>
        <v>13012.061799999999</v>
      </c>
      <c r="H816" s="2">
        <f t="shared" si="19"/>
        <v>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2345.41</v>
      </c>
      <c r="D817" s="1">
        <f>'PR-RAS'!E824</f>
        <v>3663.22</v>
      </c>
      <c r="E817" s="1">
        <v>0</v>
      </c>
      <c r="F817" s="1">
        <v>0</v>
      </c>
      <c r="G817" s="2">
        <f t="shared" si="18"/>
        <v>7892.2295999999988</v>
      </c>
      <c r="H817" s="2">
        <f t="shared" si="19"/>
        <v>0.62999999999965439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13108.37</v>
      </c>
      <c r="D823" s="1">
        <f>'PR-RAS'!E830</f>
        <v>0</v>
      </c>
      <c r="E823" s="1">
        <v>0</v>
      </c>
      <c r="F823" s="1">
        <v>0</v>
      </c>
      <c r="G823" s="2">
        <f t="shared" si="18"/>
        <v>10775.08014</v>
      </c>
      <c r="H823" s="2">
        <f t="shared" si="19"/>
        <v>0.37000000000080036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55113.68</v>
      </c>
      <c r="D947" s="1">
        <f>'PR-RAS'!E954</f>
        <v>54998.98</v>
      </c>
      <c r="E947" s="1">
        <v>0</v>
      </c>
      <c r="F947" s="1">
        <v>0</v>
      </c>
      <c r="G947" s="2">
        <f t="shared" si="18"/>
        <v>156195.61144000001</v>
      </c>
      <c r="H947" s="2">
        <f t="shared" si="19"/>
        <v>0.33999999999650754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12.87</v>
      </c>
      <c r="D961" s="1">
        <f>'PR-RAS'!E968</f>
        <v>326.25</v>
      </c>
      <c r="E961" s="1">
        <v>0</v>
      </c>
      <c r="F961" s="1">
        <v>0</v>
      </c>
      <c r="G961" s="2">
        <f t="shared" si="18"/>
        <v>638.75519999999995</v>
      </c>
      <c r="H961" s="2">
        <f t="shared" si="19"/>
        <v>0.38000000000000078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4113608.3</v>
      </c>
      <c r="D1480" s="6"/>
      <c r="E1480" s="6">
        <v>0</v>
      </c>
      <c r="F1480" s="6">
        <v>0</v>
      </c>
      <c r="G1480" s="7">
        <f t="shared" ref="G1480:G1580" si="34">B1480/1000*C1480</f>
        <v>4113.6082999999999</v>
      </c>
      <c r="H1480" s="7">
        <f t="shared" ref="H1480:H1580" si="35">ABS(C1480-ROUND(C1480,0))</f>
        <v>0.29999999981373549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2550241.0599999996</v>
      </c>
      <c r="D1481" s="1">
        <v>0</v>
      </c>
      <c r="E1481" s="1">
        <v>0</v>
      </c>
      <c r="F1481" s="1">
        <v>0</v>
      </c>
      <c r="G1481" s="2">
        <f t="shared" si="34"/>
        <v>5100.4821199999997</v>
      </c>
      <c r="H1481" s="2">
        <f t="shared" si="35"/>
        <v>5.9999999590218067E-2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2041973.9899999998</v>
      </c>
      <c r="D1483" s="1">
        <v>0</v>
      </c>
      <c r="E1483" s="1">
        <v>0</v>
      </c>
      <c r="F1483" s="1">
        <v>0</v>
      </c>
      <c r="G1483" s="2">
        <f t="shared" si="34"/>
        <v>8167.8959599999989</v>
      </c>
      <c r="H1483" s="2">
        <f t="shared" si="35"/>
        <v>1.0000000242143869E-2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596685.22</v>
      </c>
      <c r="D1484" s="1">
        <v>0</v>
      </c>
      <c r="E1484" s="1">
        <v>0</v>
      </c>
      <c r="F1484" s="1">
        <v>0</v>
      </c>
      <c r="G1484" s="2">
        <f t="shared" si="34"/>
        <v>2983.4261000000001</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1030471.29</v>
      </c>
      <c r="D1485" s="1">
        <v>0</v>
      </c>
      <c r="E1485" s="1">
        <v>0</v>
      </c>
      <c r="F1485" s="1">
        <v>0</v>
      </c>
      <c r="G1485" s="2">
        <f t="shared" si="34"/>
        <v>6182.8277400000006</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37669.15</v>
      </c>
      <c r="D1486" s="1">
        <v>0</v>
      </c>
      <c r="E1486" s="1">
        <v>0</v>
      </c>
      <c r="F1486" s="1">
        <v>0</v>
      </c>
      <c r="G1486" s="2">
        <f t="shared" si="34"/>
        <v>263.68405000000001</v>
      </c>
      <c r="H1486" s="2">
        <f t="shared" si="35"/>
        <v>0.15000000000145519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2322.65</v>
      </c>
      <c r="D1487" s="1">
        <v>0</v>
      </c>
      <c r="E1487" s="1">
        <v>0</v>
      </c>
      <c r="F1487" s="1">
        <v>0</v>
      </c>
      <c r="G1487" s="2">
        <f t="shared" si="34"/>
        <v>18.581200000000003</v>
      </c>
      <c r="H1487" s="2">
        <f t="shared" si="35"/>
        <v>0.34999999999990905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37253.17</v>
      </c>
      <c r="D1489" s="1">
        <v>0</v>
      </c>
      <c r="E1489" s="1">
        <v>0</v>
      </c>
      <c r="F1489" s="1">
        <v>0</v>
      </c>
      <c r="G1489" s="2">
        <f t="shared" si="34"/>
        <v>372.5317</v>
      </c>
      <c r="H1489" s="2">
        <f t="shared" si="35"/>
        <v>0.16999999999825377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337572.51</v>
      </c>
      <c r="D1491" s="1">
        <v>0</v>
      </c>
      <c r="E1491" s="1">
        <v>0</v>
      </c>
      <c r="F1491" s="1">
        <v>0</v>
      </c>
      <c r="G1491" s="2">
        <f t="shared" si="34"/>
        <v>4050.87012</v>
      </c>
      <c r="H1491" s="2">
        <f t="shared" si="35"/>
        <v>0.48999999999068677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417587.74</v>
      </c>
      <c r="D1492" s="1">
        <v>0</v>
      </c>
      <c r="E1492" s="1">
        <v>0</v>
      </c>
      <c r="F1492" s="1">
        <v>0</v>
      </c>
      <c r="G1492" s="2">
        <f t="shared" si="34"/>
        <v>5428.6406199999992</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90679.33</v>
      </c>
      <c r="D1493" s="1">
        <v>0</v>
      </c>
      <c r="E1493" s="1">
        <v>0</v>
      </c>
      <c r="F1493" s="1">
        <v>0</v>
      </c>
      <c r="G1493" s="2">
        <f t="shared" si="34"/>
        <v>1269.51062</v>
      </c>
      <c r="H1493" s="2">
        <f t="shared" si="35"/>
        <v>0.33000000000174623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90679.33</v>
      </c>
      <c r="D1497" s="1">
        <v>0</v>
      </c>
      <c r="E1497" s="1">
        <v>0</v>
      </c>
      <c r="F1497" s="1">
        <v>0</v>
      </c>
      <c r="G1497" s="2">
        <f t="shared" si="34"/>
        <v>1632.22794</v>
      </c>
      <c r="H1497" s="2">
        <f t="shared" si="35"/>
        <v>0.33000000000174623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2934968.7600000002</v>
      </c>
      <c r="D1499" s="1">
        <v>0</v>
      </c>
      <c r="E1499" s="1">
        <v>0</v>
      </c>
      <c r="F1499" s="1">
        <v>0</v>
      </c>
      <c r="G1499" s="2">
        <f t="shared" si="34"/>
        <v>58699.375200000009</v>
      </c>
      <c r="H1499" s="2">
        <f t="shared" si="35"/>
        <v>0.23999999975785613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2488945.2700000005</v>
      </c>
      <c r="D1501" s="1">
        <v>0</v>
      </c>
      <c r="E1501" s="1">
        <v>0</v>
      </c>
      <c r="F1501" s="1">
        <v>0</v>
      </c>
      <c r="G1501" s="2">
        <f t="shared" si="34"/>
        <v>54756.795940000011</v>
      </c>
      <c r="H1501" s="2">
        <f t="shared" si="35"/>
        <v>0.27000000048428774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613991.85</v>
      </c>
      <c r="D1502" s="1">
        <v>0</v>
      </c>
      <c r="E1502" s="1">
        <v>0</v>
      </c>
      <c r="F1502" s="1">
        <v>0</v>
      </c>
      <c r="G1502" s="2">
        <f t="shared" si="34"/>
        <v>14121.812549999999</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1487739.19</v>
      </c>
      <c r="D1503" s="1">
        <v>0</v>
      </c>
      <c r="E1503" s="1">
        <v>0</v>
      </c>
      <c r="F1503" s="1">
        <v>0</v>
      </c>
      <c r="G1503" s="2">
        <f t="shared" si="34"/>
        <v>35705.740559999998</v>
      </c>
      <c r="H1503" s="2">
        <f t="shared" si="35"/>
        <v>0.18999999994412065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22037.14</v>
      </c>
      <c r="D1504" s="1">
        <v>0</v>
      </c>
      <c r="E1504" s="1">
        <v>0</v>
      </c>
      <c r="F1504" s="1">
        <v>0</v>
      </c>
      <c r="G1504" s="2">
        <f t="shared" si="34"/>
        <v>550.92849999999999</v>
      </c>
      <c r="H1504" s="2">
        <f t="shared" si="35"/>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2787.18</v>
      </c>
      <c r="D1505" s="1">
        <v>0</v>
      </c>
      <c r="E1505" s="1">
        <v>0</v>
      </c>
      <c r="F1505" s="1">
        <v>0</v>
      </c>
      <c r="G1505" s="2">
        <f t="shared" si="34"/>
        <v>72.466679999999997</v>
      </c>
      <c r="H1505" s="2">
        <f t="shared" si="35"/>
        <v>0.17999999999983629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33589.96</v>
      </c>
      <c r="D1507" s="1">
        <v>0</v>
      </c>
      <c r="E1507" s="1">
        <v>0</v>
      </c>
      <c r="F1507" s="1">
        <v>0</v>
      </c>
      <c r="G1507" s="2">
        <f t="shared" si="34"/>
        <v>940.51887999999997</v>
      </c>
      <c r="H1507" s="2">
        <f t="shared" si="35"/>
        <v>4.0000000000873115E-2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328799.95</v>
      </c>
      <c r="D1509" s="1">
        <v>0</v>
      </c>
      <c r="E1509" s="1">
        <v>0</v>
      </c>
      <c r="F1509" s="1">
        <v>0</v>
      </c>
      <c r="G1509" s="2">
        <f t="shared" si="34"/>
        <v>9863.9984999999997</v>
      </c>
      <c r="H1509" s="2">
        <f t="shared" si="35"/>
        <v>4.9999999988358468E-2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390698.26</v>
      </c>
      <c r="D1510" s="1">
        <v>0</v>
      </c>
      <c r="E1510" s="1">
        <v>0</v>
      </c>
      <c r="F1510" s="1">
        <v>0</v>
      </c>
      <c r="G1510" s="2">
        <f t="shared" si="34"/>
        <v>12111.646060000001</v>
      </c>
      <c r="H1510" s="2">
        <f t="shared" si="35"/>
        <v>0.26000000000931323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55325.23</v>
      </c>
      <c r="D1511" s="1">
        <v>0</v>
      </c>
      <c r="E1511" s="1">
        <v>0</v>
      </c>
      <c r="F1511" s="1">
        <v>0</v>
      </c>
      <c r="G1511" s="2">
        <f t="shared" si="34"/>
        <v>1770.4073600000002</v>
      </c>
      <c r="H1511" s="2">
        <f t="shared" si="35"/>
        <v>0.23000000000320142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55325.23</v>
      </c>
      <c r="D1515" s="1">
        <v>0</v>
      </c>
      <c r="E1515" s="1">
        <v>0</v>
      </c>
      <c r="F1515" s="1">
        <v>0</v>
      </c>
      <c r="G1515" s="2">
        <f t="shared" si="34"/>
        <v>1991.7082800000001</v>
      </c>
      <c r="H1515" s="2">
        <f t="shared" si="35"/>
        <v>0.23000000000320142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3728880.5999999992</v>
      </c>
      <c r="D1517" s="1">
        <v>0</v>
      </c>
      <c r="E1517" s="1">
        <v>0</v>
      </c>
      <c r="F1517" s="1">
        <v>0</v>
      </c>
      <c r="G1517" s="2">
        <f t="shared" si="34"/>
        <v>141697.46279999995</v>
      </c>
      <c r="H1517" s="2">
        <f t="shared" si="35"/>
        <v>0.40000000083819032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843203.93000000017</v>
      </c>
      <c r="D1518" s="1">
        <v>0</v>
      </c>
      <c r="E1518" s="1">
        <v>0</v>
      </c>
      <c r="F1518" s="1">
        <v>0</v>
      </c>
      <c r="G1518" s="2">
        <f t="shared" si="34"/>
        <v>32884.953270000005</v>
      </c>
      <c r="H1518" s="2">
        <f t="shared" si="35"/>
        <v>6.9999999832361937E-2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679779.61000000022</v>
      </c>
      <c r="D1524" s="1">
        <v>0</v>
      </c>
      <c r="E1524" s="1">
        <v>0</v>
      </c>
      <c r="F1524" s="1">
        <v>0</v>
      </c>
      <c r="G1524" s="2">
        <f t="shared" si="34"/>
        <v>30590.082450000009</v>
      </c>
      <c r="H1524" s="2">
        <f t="shared" si="35"/>
        <v>0.38999999978113919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28783.38</v>
      </c>
      <c r="D1525" s="1">
        <v>0</v>
      </c>
      <c r="E1525" s="1">
        <v>0</v>
      </c>
      <c r="F1525" s="1">
        <v>0</v>
      </c>
      <c r="G1525" s="2">
        <f t="shared" si="34"/>
        <v>1324.03548</v>
      </c>
      <c r="H1525" s="2">
        <f t="shared" si="35"/>
        <v>0.38000000000101863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28783.38</v>
      </c>
      <c r="D1526" s="1">
        <v>0</v>
      </c>
      <c r="E1526" s="1">
        <v>0</v>
      </c>
      <c r="F1526" s="1">
        <v>0</v>
      </c>
      <c r="G1526" s="2">
        <f t="shared" si="34"/>
        <v>1352.8188600000001</v>
      </c>
      <c r="H1526" s="2">
        <f t="shared" si="35"/>
        <v>0.38000000000101863</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635136.60000000009</v>
      </c>
      <c r="D1530" s="1">
        <v>0</v>
      </c>
      <c r="E1530" s="1">
        <v>0</v>
      </c>
      <c r="F1530" s="1">
        <v>0</v>
      </c>
      <c r="G1530" s="2">
        <f t="shared" si="34"/>
        <v>32391.966600000003</v>
      </c>
      <c r="H1530" s="2">
        <f t="shared" si="35"/>
        <v>0.39999999990686774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78942.62</v>
      </c>
      <c r="D1531" s="1">
        <v>0</v>
      </c>
      <c r="E1531" s="1">
        <v>0</v>
      </c>
      <c r="F1531" s="1">
        <v>0</v>
      </c>
      <c r="G1531" s="2">
        <f t="shared" si="34"/>
        <v>4105.0162399999999</v>
      </c>
      <c r="H1531" s="2">
        <f t="shared" si="35"/>
        <v>0.38000000000465661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127665.96</v>
      </c>
      <c r="D1532" s="1">
        <v>0</v>
      </c>
      <c r="E1532" s="1">
        <v>0</v>
      </c>
      <c r="F1532" s="1">
        <v>0</v>
      </c>
      <c r="G1532" s="2">
        <f t="shared" si="34"/>
        <v>6766.2958800000006</v>
      </c>
      <c r="H1532" s="2">
        <f t="shared" si="35"/>
        <v>3.9999999993597157E-2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347463.28</v>
      </c>
      <c r="D1533" s="1">
        <v>0</v>
      </c>
      <c r="E1533" s="1">
        <v>0</v>
      </c>
      <c r="F1533" s="1">
        <v>0</v>
      </c>
      <c r="G1533" s="2">
        <f t="shared" si="34"/>
        <v>18763.01712</v>
      </c>
      <c r="H1533" s="2">
        <f t="shared" si="35"/>
        <v>0.28000000002793968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81064.740000000005</v>
      </c>
      <c r="D1534" s="1">
        <v>0</v>
      </c>
      <c r="E1534" s="1">
        <v>0</v>
      </c>
      <c r="F1534" s="1">
        <v>0</v>
      </c>
      <c r="G1534" s="2">
        <f t="shared" si="34"/>
        <v>4458.5607</v>
      </c>
      <c r="H1534" s="2">
        <f t="shared" si="35"/>
        <v>0.25999999999476131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6422.54</v>
      </c>
      <c r="D1535" s="1">
        <v>0</v>
      </c>
      <c r="E1535" s="1">
        <v>0</v>
      </c>
      <c r="F1535" s="1">
        <v>0</v>
      </c>
      <c r="G1535" s="2">
        <f t="shared" si="34"/>
        <v>359.66224</v>
      </c>
      <c r="H1535" s="2">
        <f t="shared" si="35"/>
        <v>0.46000000000003638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2.9</v>
      </c>
      <c r="D1536" s="1">
        <v>0</v>
      </c>
      <c r="E1536" s="1">
        <v>0</v>
      </c>
      <c r="F1536" s="1">
        <v>0</v>
      </c>
      <c r="G1536" s="2">
        <f t="shared" si="34"/>
        <v>0.1653</v>
      </c>
      <c r="H1536" s="2">
        <f t="shared" si="35"/>
        <v>0.10000000000000009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6419.64</v>
      </c>
      <c r="D1539" s="1">
        <v>0</v>
      </c>
      <c r="E1539" s="1">
        <v>0</v>
      </c>
      <c r="F1539" s="1">
        <v>0</v>
      </c>
      <c r="G1539" s="2">
        <f t="shared" si="34"/>
        <v>385.17840000000001</v>
      </c>
      <c r="H1539" s="2">
        <f t="shared" si="35"/>
        <v>0.35999999999967258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464.53</v>
      </c>
      <c r="D1540" s="1">
        <v>0</v>
      </c>
      <c r="E1540" s="1">
        <v>0</v>
      </c>
      <c r="F1540" s="1">
        <v>0</v>
      </c>
      <c r="G1540" s="2">
        <f t="shared" si="34"/>
        <v>28.336329999999997</v>
      </c>
      <c r="H1540" s="2">
        <f t="shared" si="35"/>
        <v>0.47000000000002728</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464.53</v>
      </c>
      <c r="D1541" s="1">
        <v>0</v>
      </c>
      <c r="E1541" s="1">
        <v>0</v>
      </c>
      <c r="F1541" s="1">
        <v>0</v>
      </c>
      <c r="G1541" s="2">
        <f t="shared" si="34"/>
        <v>28.800859999999997</v>
      </c>
      <c r="H1541" s="2">
        <f t="shared" si="35"/>
        <v>0.47000000000002728</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8972.56</v>
      </c>
      <c r="D1550" s="1">
        <v>0</v>
      </c>
      <c r="E1550" s="1">
        <v>0</v>
      </c>
      <c r="F1550" s="1">
        <v>0</v>
      </c>
      <c r="G1550" s="2">
        <f t="shared" si="34"/>
        <v>637.05175999999994</v>
      </c>
      <c r="H1550" s="2">
        <f t="shared" si="35"/>
        <v>0.44000000000050932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1159.72</v>
      </c>
      <c r="D1551" s="1">
        <v>0</v>
      </c>
      <c r="E1551" s="1">
        <v>0</v>
      </c>
      <c r="F1551" s="1">
        <v>0</v>
      </c>
      <c r="G1551" s="2">
        <f t="shared" si="34"/>
        <v>83.499839999999992</v>
      </c>
      <c r="H1551" s="2">
        <f t="shared" si="35"/>
        <v>0.27999999999997272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2503.5</v>
      </c>
      <c r="D1552" s="1">
        <v>0</v>
      </c>
      <c r="E1552" s="1">
        <v>0</v>
      </c>
      <c r="F1552" s="1">
        <v>0</v>
      </c>
      <c r="G1552" s="2">
        <f t="shared" si="34"/>
        <v>182.75549999999998</v>
      </c>
      <c r="H1552" s="2">
        <f t="shared" si="35"/>
        <v>0.5</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2526.11</v>
      </c>
      <c r="D1553" s="1">
        <v>0</v>
      </c>
      <c r="E1553" s="1">
        <v>0</v>
      </c>
      <c r="F1553" s="1">
        <v>0</v>
      </c>
      <c r="G1553" s="2">
        <f t="shared" si="34"/>
        <v>186.93214</v>
      </c>
      <c r="H1553" s="2">
        <f t="shared" si="35"/>
        <v>0.11000000000012733</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2783.23</v>
      </c>
      <c r="D1554" s="1">
        <v>0</v>
      </c>
      <c r="E1554" s="1">
        <v>0</v>
      </c>
      <c r="F1554" s="1">
        <v>0</v>
      </c>
      <c r="G1554" s="2">
        <f t="shared" si="34"/>
        <v>208.74224999999998</v>
      </c>
      <c r="H1554" s="2">
        <f t="shared" si="35"/>
        <v>0.23000000000001819</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119533.45</v>
      </c>
      <c r="D1565" s="1">
        <v>0</v>
      </c>
      <c r="E1565" s="1">
        <v>0</v>
      </c>
      <c r="F1565" s="1">
        <v>0</v>
      </c>
      <c r="G1565" s="2">
        <f t="shared" si="34"/>
        <v>10279.876699999999</v>
      </c>
      <c r="H1565" s="2">
        <f t="shared" si="35"/>
        <v>0.44999999999708962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33052.81</v>
      </c>
      <c r="D1566" s="1">
        <v>0</v>
      </c>
      <c r="E1566" s="1">
        <v>0</v>
      </c>
      <c r="F1566" s="1">
        <v>0</v>
      </c>
      <c r="G1566" s="2">
        <f t="shared" si="34"/>
        <v>2875.5944699999995</v>
      </c>
      <c r="H1566" s="2">
        <f t="shared" si="35"/>
        <v>0.19000000000232831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5972.52</v>
      </c>
      <c r="D1567" s="1">
        <v>0</v>
      </c>
      <c r="E1567" s="1">
        <v>0</v>
      </c>
      <c r="F1567" s="1">
        <v>0</v>
      </c>
      <c r="G1567" s="2">
        <f t="shared" si="34"/>
        <v>525.58176000000003</v>
      </c>
      <c r="H1567" s="2">
        <f t="shared" si="35"/>
        <v>0.47999999999956344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1378</v>
      </c>
      <c r="D1568" s="1">
        <v>0</v>
      </c>
      <c r="E1568" s="1">
        <v>0</v>
      </c>
      <c r="F1568" s="1">
        <v>0</v>
      </c>
      <c r="G1568" s="2">
        <f t="shared" si="34"/>
        <v>122.642</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79130.12</v>
      </c>
      <c r="D1569" s="1">
        <v>0</v>
      </c>
      <c r="E1569" s="1">
        <v>0</v>
      </c>
      <c r="F1569" s="1">
        <v>0</v>
      </c>
      <c r="G1569" s="2">
        <f t="shared" si="34"/>
        <v>7121.7107999999989</v>
      </c>
      <c r="H1569" s="2">
        <f t="shared" si="35"/>
        <v>0.11999999999534339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43890.87</v>
      </c>
      <c r="D1570" s="1">
        <v>0</v>
      </c>
      <c r="E1570" s="1">
        <v>0</v>
      </c>
      <c r="F1570" s="1">
        <v>0</v>
      </c>
      <c r="G1570" s="2">
        <f t="shared" si="34"/>
        <v>3994.0691700000002</v>
      </c>
      <c r="H1570" s="2">
        <f t="shared" si="35"/>
        <v>0.12999999999738066</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43890.87</v>
      </c>
      <c r="D1574" s="1">
        <v>0</v>
      </c>
      <c r="E1574" s="1">
        <v>0</v>
      </c>
      <c r="F1574" s="1">
        <v>0</v>
      </c>
      <c r="G1574" s="2">
        <f t="shared" si="34"/>
        <v>4169.6326500000005</v>
      </c>
      <c r="H1574" s="2">
        <f t="shared" si="35"/>
        <v>0.12999999999738066</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2885676.67</v>
      </c>
      <c r="D1576" s="1">
        <v>0</v>
      </c>
      <c r="E1576" s="1">
        <v>0</v>
      </c>
      <c r="F1576" s="1">
        <v>0</v>
      </c>
      <c r="G1576" s="2">
        <f t="shared" si="34"/>
        <v>279910.63699000003</v>
      </c>
      <c r="H1576" s="2">
        <f t="shared" si="35"/>
        <v>0.33000000007450581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1604623.76</v>
      </c>
      <c r="D1578" s="1">
        <v>0</v>
      </c>
      <c r="E1578" s="1">
        <v>0</v>
      </c>
      <c r="F1578" s="1">
        <v>0</v>
      </c>
      <c r="G1578" s="2">
        <f t="shared" si="34"/>
        <v>158857.75224</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63845.73</v>
      </c>
      <c r="D1579" s="1">
        <v>0</v>
      </c>
      <c r="E1579" s="1">
        <v>0</v>
      </c>
      <c r="F1579" s="1">
        <v>0</v>
      </c>
      <c r="G1579" s="2">
        <f t="shared" si="34"/>
        <v>6384.5730000000003</v>
      </c>
      <c r="H1579" s="2">
        <f t="shared" si="35"/>
        <v>0.26999999999679858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1217207.18</v>
      </c>
      <c r="D1580" s="13">
        <v>0</v>
      </c>
      <c r="E1580" s="13">
        <v>0</v>
      </c>
      <c r="F1580" s="13">
        <v>0</v>
      </c>
      <c r="G1580" s="14">
        <f t="shared" si="34"/>
        <v>122937.92518000001</v>
      </c>
      <c r="H1580" s="14">
        <f t="shared" si="35"/>
        <v>0.17999999993480742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34805</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v>23</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2015433.3399999999</v>
      </c>
      <c r="I16" s="170">
        <f>'PR-RAS'!E6</f>
        <v>2816441.25</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1590111.56</v>
      </c>
      <c r="I17" s="170">
        <f>'PR-RAS'!E151</f>
        <v>2037797.5199999996</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2318157.1400000006</v>
      </c>
      <c r="I19" s="171">
        <f>'PR-RAS'!E646</f>
        <v>2271706.6499999994</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4113608.3</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3728880.5999999992</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843203.93000000017</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2885676.67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60" priority="2" operator="equal">
      <formula>"DA"</formula>
    </cfRule>
  </conditionalFormatting>
  <conditionalFormatting sqref="I7:I11">
    <cfRule type="cellIs" dxfId="5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41" zoomScaleNormal="100" workbookViewId="0">
      <selection activeCell="E375" sqref="E37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2015433.3399999999</v>
      </c>
      <c r="E6" s="51">
        <f>E7+E44+E50+E82+E106+E124+E133+E139</f>
        <v>2816441.25</v>
      </c>
      <c r="F6" s="52">
        <f t="shared" ref="F6:F131" si="0">IF(D6&lt;&gt;0,IF(E6/D6&gt;=100,"&gt;&gt;100",E6/D6*100),"-")</f>
        <v>139.7437064328806</v>
      </c>
    </row>
    <row r="7" spans="1:25" ht="12.75" customHeight="1" x14ac:dyDescent="0.2">
      <c r="A7" s="53">
        <v>61</v>
      </c>
      <c r="B7" s="294" t="s">
        <v>60</v>
      </c>
      <c r="C7" s="50" t="s">
        <v>61</v>
      </c>
      <c r="D7" s="51">
        <f t="shared" ref="D7:E7" si="1">D8+D17+D23+D29+D37+D40</f>
        <v>831378.15</v>
      </c>
      <c r="E7" s="51">
        <f t="shared" si="1"/>
        <v>981552.38</v>
      </c>
      <c r="F7" s="52">
        <f t="shared" si="0"/>
        <v>118.06328804768323</v>
      </c>
    </row>
    <row r="8" spans="1:25" ht="12.75" customHeight="1" x14ac:dyDescent="0.2">
      <c r="A8" s="53">
        <v>611</v>
      </c>
      <c r="B8" s="85" t="s">
        <v>62</v>
      </c>
      <c r="C8" s="50" t="s">
        <v>63</v>
      </c>
      <c r="D8" s="51">
        <f t="shared" ref="D8:E8" si="2">SUM(D9:D14)-D15-D16</f>
        <v>357218.55</v>
      </c>
      <c r="E8" s="51">
        <f t="shared" si="2"/>
        <v>482624.37</v>
      </c>
      <c r="F8" s="52">
        <f t="shared" si="0"/>
        <v>135.10618919426216</v>
      </c>
    </row>
    <row r="9" spans="1:25" ht="12.75" customHeight="1" x14ac:dyDescent="0.2">
      <c r="A9" s="53">
        <v>6111</v>
      </c>
      <c r="B9" s="85" t="s">
        <v>64</v>
      </c>
      <c r="C9" s="50" t="s">
        <v>65</v>
      </c>
      <c r="D9" s="242">
        <v>252686.16</v>
      </c>
      <c r="E9" s="381">
        <v>354654.69</v>
      </c>
      <c r="F9" s="52">
        <f t="shared" si="0"/>
        <v>140.35382468117763</v>
      </c>
    </row>
    <row r="10" spans="1:25" ht="12.75" customHeight="1" x14ac:dyDescent="0.2">
      <c r="A10" s="53">
        <v>6112</v>
      </c>
      <c r="B10" s="85" t="s">
        <v>66</v>
      </c>
      <c r="C10" s="50" t="s">
        <v>67</v>
      </c>
      <c r="D10" s="242">
        <v>41275.14</v>
      </c>
      <c r="E10" s="381">
        <v>51790.25</v>
      </c>
      <c r="F10" s="52">
        <f t="shared" si="0"/>
        <v>125.4756495071852</v>
      </c>
    </row>
    <row r="11" spans="1:25" ht="12.75" customHeight="1" x14ac:dyDescent="0.2">
      <c r="A11" s="53">
        <v>6113</v>
      </c>
      <c r="B11" s="85" t="s">
        <v>68</v>
      </c>
      <c r="C11" s="50" t="s">
        <v>69</v>
      </c>
      <c r="D11" s="242">
        <v>99290.89</v>
      </c>
      <c r="E11" s="381">
        <v>93239.95</v>
      </c>
      <c r="F11" s="52">
        <f t="shared" si="0"/>
        <v>93.905845742746379</v>
      </c>
    </row>
    <row r="12" spans="1:25" ht="12.75" customHeight="1" x14ac:dyDescent="0.2">
      <c r="A12" s="53">
        <v>6114</v>
      </c>
      <c r="B12" s="85" t="s">
        <v>70</v>
      </c>
      <c r="C12" s="50" t="s">
        <v>71</v>
      </c>
      <c r="D12" s="242">
        <v>30830.89</v>
      </c>
      <c r="E12" s="381">
        <v>46376.17</v>
      </c>
      <c r="F12" s="52">
        <f t="shared" si="0"/>
        <v>150.42111985738978</v>
      </c>
    </row>
    <row r="13" spans="1:25" ht="12.75" customHeight="1" x14ac:dyDescent="0.2">
      <c r="A13" s="53">
        <v>6115</v>
      </c>
      <c r="B13" s="85" t="s">
        <v>72</v>
      </c>
      <c r="C13" s="50" t="s">
        <v>73</v>
      </c>
      <c r="D13" s="242">
        <v>32870.800000000003</v>
      </c>
      <c r="E13" s="381">
        <v>43119.199999999997</v>
      </c>
      <c r="F13" s="52">
        <f t="shared" si="0"/>
        <v>131.17782347858889</v>
      </c>
    </row>
    <row r="14" spans="1:25" ht="12.75" customHeight="1" x14ac:dyDescent="0.2">
      <c r="A14" s="53">
        <v>6116</v>
      </c>
      <c r="B14" s="85" t="s">
        <v>74</v>
      </c>
      <c r="C14" s="50" t="s">
        <v>75</v>
      </c>
      <c r="D14" s="242">
        <v>0</v>
      </c>
      <c r="E14" s="381">
        <v>0</v>
      </c>
      <c r="F14" s="52" t="str">
        <f t="shared" si="0"/>
        <v>-</v>
      </c>
    </row>
    <row r="15" spans="1:25" ht="12.75" customHeight="1" x14ac:dyDescent="0.2">
      <c r="A15" s="53">
        <v>6117</v>
      </c>
      <c r="B15" s="85" t="s">
        <v>76</v>
      </c>
      <c r="C15" s="50" t="s">
        <v>77</v>
      </c>
      <c r="D15" s="242">
        <v>99735.33</v>
      </c>
      <c r="E15" s="381">
        <v>106555.89</v>
      </c>
      <c r="F15" s="52">
        <f t="shared" si="0"/>
        <v>106.83865988110732</v>
      </c>
    </row>
    <row r="16" spans="1:25" ht="12.75" customHeight="1" x14ac:dyDescent="0.2">
      <c r="A16" s="53">
        <v>6119</v>
      </c>
      <c r="B16" s="85" t="s">
        <v>78</v>
      </c>
      <c r="C16" s="50" t="s">
        <v>79</v>
      </c>
      <c r="D16" s="242">
        <v>0</v>
      </c>
      <c r="E16" s="381">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465378.04</v>
      </c>
      <c r="E23" s="51">
        <f t="shared" si="4"/>
        <v>487073.58</v>
      </c>
      <c r="F23" s="52">
        <f t="shared" si="0"/>
        <v>104.66191743813266</v>
      </c>
    </row>
    <row r="24" spans="1:6" ht="12.75" customHeight="1" x14ac:dyDescent="0.2">
      <c r="A24" s="53">
        <v>6131</v>
      </c>
      <c r="B24" s="85" t="s">
        <v>94</v>
      </c>
      <c r="C24" s="50" t="s">
        <v>95</v>
      </c>
      <c r="D24" s="242">
        <v>308681.23</v>
      </c>
      <c r="E24" s="381">
        <v>313776.26</v>
      </c>
      <c r="F24" s="52">
        <f t="shared" si="0"/>
        <v>101.65057979067922</v>
      </c>
    </row>
    <row r="25" spans="1:6" ht="12.75" customHeight="1" x14ac:dyDescent="0.2">
      <c r="A25" s="53">
        <v>6132</v>
      </c>
      <c r="B25" s="85" t="s">
        <v>96</v>
      </c>
      <c r="C25" s="50" t="s">
        <v>97</v>
      </c>
      <c r="D25" s="242">
        <v>0</v>
      </c>
      <c r="E25" s="381">
        <v>0</v>
      </c>
      <c r="F25" s="52" t="str">
        <f t="shared" si="0"/>
        <v>-</v>
      </c>
    </row>
    <row r="26" spans="1:6" ht="12.75" customHeight="1" x14ac:dyDescent="0.2">
      <c r="A26" s="53">
        <v>6133</v>
      </c>
      <c r="B26" s="85" t="s">
        <v>98</v>
      </c>
      <c r="C26" s="50" t="s">
        <v>99</v>
      </c>
      <c r="D26" s="242">
        <v>0</v>
      </c>
      <c r="E26" s="381">
        <v>0</v>
      </c>
      <c r="F26" s="52" t="str">
        <f t="shared" si="0"/>
        <v>-</v>
      </c>
    </row>
    <row r="27" spans="1:6" ht="12.75" customHeight="1" x14ac:dyDescent="0.2">
      <c r="A27" s="53">
        <v>6134</v>
      </c>
      <c r="B27" s="85" t="s">
        <v>100</v>
      </c>
      <c r="C27" s="50" t="s">
        <v>101</v>
      </c>
      <c r="D27" s="242">
        <v>156696.81</v>
      </c>
      <c r="E27" s="381">
        <v>173297.32</v>
      </c>
      <c r="F27" s="52">
        <f t="shared" si="0"/>
        <v>110.59403187595206</v>
      </c>
    </row>
    <row r="28" spans="1:6" ht="12.75" customHeight="1" x14ac:dyDescent="0.2">
      <c r="A28" s="53">
        <v>6135</v>
      </c>
      <c r="B28" s="85" t="s">
        <v>102</v>
      </c>
      <c r="C28" s="50" t="s">
        <v>103</v>
      </c>
      <c r="D28" s="242">
        <v>0</v>
      </c>
      <c r="E28" s="381">
        <v>0</v>
      </c>
      <c r="F28" s="52" t="str">
        <f t="shared" si="0"/>
        <v>-</v>
      </c>
    </row>
    <row r="29" spans="1:6" ht="12.75" customHeight="1" x14ac:dyDescent="0.2">
      <c r="A29" s="53">
        <v>614</v>
      </c>
      <c r="B29" s="85" t="s">
        <v>104</v>
      </c>
      <c r="C29" s="50" t="s">
        <v>105</v>
      </c>
      <c r="D29" s="51">
        <f t="shared" ref="D29:E29" si="5">SUM(D30:D36)</f>
        <v>8781.56</v>
      </c>
      <c r="E29" s="51">
        <f t="shared" si="5"/>
        <v>11854.43</v>
      </c>
      <c r="F29" s="52">
        <f t="shared" si="0"/>
        <v>134.99230205111621</v>
      </c>
    </row>
    <row r="30" spans="1:6" ht="12.75" customHeight="1" x14ac:dyDescent="0.2">
      <c r="A30" s="53">
        <v>6141</v>
      </c>
      <c r="B30" s="85" t="s">
        <v>106</v>
      </c>
      <c r="C30" s="50" t="s">
        <v>107</v>
      </c>
      <c r="D30" s="242">
        <v>0</v>
      </c>
      <c r="E30" s="381">
        <v>0</v>
      </c>
      <c r="F30" s="52" t="str">
        <f t="shared" si="0"/>
        <v>-</v>
      </c>
    </row>
    <row r="31" spans="1:6" ht="12.75" customHeight="1" x14ac:dyDescent="0.2">
      <c r="A31" s="53">
        <v>6142</v>
      </c>
      <c r="B31" s="85" t="s">
        <v>108</v>
      </c>
      <c r="C31" s="50" t="s">
        <v>109</v>
      </c>
      <c r="D31" s="242">
        <v>8781.56</v>
      </c>
      <c r="E31" s="381">
        <v>11695.17</v>
      </c>
      <c r="F31" s="52">
        <f t="shared" si="0"/>
        <v>133.17872906408431</v>
      </c>
    </row>
    <row r="32" spans="1:6" ht="12.75" customHeight="1" x14ac:dyDescent="0.2">
      <c r="A32" s="53">
        <v>6143</v>
      </c>
      <c r="B32" s="85" t="s">
        <v>110</v>
      </c>
      <c r="C32" s="50" t="s">
        <v>111</v>
      </c>
      <c r="D32" s="242">
        <v>0</v>
      </c>
      <c r="E32" s="381">
        <v>0</v>
      </c>
      <c r="F32" s="52" t="str">
        <f t="shared" si="0"/>
        <v>-</v>
      </c>
    </row>
    <row r="33" spans="1:6" ht="12.75" customHeight="1" x14ac:dyDescent="0.2">
      <c r="A33" s="53">
        <v>6145</v>
      </c>
      <c r="B33" s="85" t="s">
        <v>112</v>
      </c>
      <c r="C33" s="50" t="s">
        <v>113</v>
      </c>
      <c r="D33" s="242">
        <v>0</v>
      </c>
      <c r="E33" s="381">
        <v>159.26</v>
      </c>
      <c r="F33" s="52" t="str">
        <f t="shared" si="0"/>
        <v>-</v>
      </c>
    </row>
    <row r="34" spans="1:6" ht="12.75" customHeight="1" x14ac:dyDescent="0.2">
      <c r="A34" s="53">
        <v>6146</v>
      </c>
      <c r="B34" s="85" t="s">
        <v>114</v>
      </c>
      <c r="C34" s="50" t="s">
        <v>115</v>
      </c>
      <c r="D34" s="242">
        <v>0</v>
      </c>
      <c r="E34" s="381">
        <v>0</v>
      </c>
      <c r="F34" s="52" t="str">
        <f t="shared" si="0"/>
        <v>-</v>
      </c>
    </row>
    <row r="35" spans="1:6" ht="12.75" customHeight="1" x14ac:dyDescent="0.2">
      <c r="A35" s="53">
        <v>6147</v>
      </c>
      <c r="B35" s="85" t="s">
        <v>116</v>
      </c>
      <c r="C35" s="50" t="s">
        <v>117</v>
      </c>
      <c r="D35" s="242">
        <v>0</v>
      </c>
      <c r="E35" s="381">
        <v>0</v>
      </c>
      <c r="F35" s="52" t="str">
        <f t="shared" si="0"/>
        <v>-</v>
      </c>
    </row>
    <row r="36" spans="1:6" ht="12.75" customHeight="1" x14ac:dyDescent="0.2">
      <c r="A36" s="53">
        <v>6148</v>
      </c>
      <c r="B36" s="85" t="s">
        <v>118</v>
      </c>
      <c r="C36" s="50" t="s">
        <v>119</v>
      </c>
      <c r="D36" s="242">
        <v>0</v>
      </c>
      <c r="E36" s="381">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330270.64</v>
      </c>
      <c r="E50" s="51">
        <f>E51+E54+E59+E62+E65+E68+E71+E74+E77</f>
        <v>565275.57000000007</v>
      </c>
      <c r="F50" s="52">
        <f t="shared" si="0"/>
        <v>171.15525921407973</v>
      </c>
    </row>
    <row r="51" spans="1:6" ht="12.75" customHeight="1" x14ac:dyDescent="0.2">
      <c r="A51" s="53">
        <v>631</v>
      </c>
      <c r="B51" s="86" t="s">
        <v>148</v>
      </c>
      <c r="C51" s="50" t="s">
        <v>149</v>
      </c>
      <c r="D51" s="51">
        <f t="shared" ref="D51:E51" si="10">D52+D53</f>
        <v>0</v>
      </c>
      <c r="E51" s="51">
        <f t="shared" si="10"/>
        <v>193597.18</v>
      </c>
      <c r="F51" s="52" t="str">
        <f t="shared" si="0"/>
        <v>-</v>
      </c>
    </row>
    <row r="52" spans="1:6" ht="12.75" customHeight="1" x14ac:dyDescent="0.2">
      <c r="A52" s="53">
        <v>6311</v>
      </c>
      <c r="B52" s="86" t="s">
        <v>150</v>
      </c>
      <c r="C52" s="50" t="s">
        <v>151</v>
      </c>
      <c r="D52" s="242">
        <v>0</v>
      </c>
      <c r="E52" s="381">
        <v>103597.18</v>
      </c>
      <c r="F52" s="52" t="str">
        <f t="shared" si="0"/>
        <v>-</v>
      </c>
    </row>
    <row r="53" spans="1:6" ht="12.75" customHeight="1" x14ac:dyDescent="0.2">
      <c r="A53" s="53">
        <v>6312</v>
      </c>
      <c r="B53" s="86" t="s">
        <v>152</v>
      </c>
      <c r="C53" s="50" t="s">
        <v>153</v>
      </c>
      <c r="D53" s="242">
        <v>0</v>
      </c>
      <c r="E53" s="381">
        <v>90000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143506.28</v>
      </c>
      <c r="E59" s="51">
        <f t="shared" si="12"/>
        <v>193597.18</v>
      </c>
      <c r="F59" s="52">
        <f t="shared" si="0"/>
        <v>134.90502297181698</v>
      </c>
    </row>
    <row r="60" spans="1:6" ht="24" x14ac:dyDescent="0.2">
      <c r="A60" s="53">
        <v>6331</v>
      </c>
      <c r="B60" s="86" t="s">
        <v>166</v>
      </c>
      <c r="C60" s="50" t="s">
        <v>167</v>
      </c>
      <c r="D60" s="242">
        <v>143506.28</v>
      </c>
      <c r="E60" s="381">
        <v>103597.18</v>
      </c>
      <c r="F60" s="52">
        <f t="shared" si="0"/>
        <v>72.189997538783672</v>
      </c>
    </row>
    <row r="61" spans="1:6" ht="24" x14ac:dyDescent="0.2">
      <c r="A61" s="53">
        <v>6332</v>
      </c>
      <c r="B61" s="86" t="s">
        <v>168</v>
      </c>
      <c r="C61" s="50" t="s">
        <v>169</v>
      </c>
      <c r="D61" s="242">
        <v>0</v>
      </c>
      <c r="E61" s="381">
        <v>90000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66935.5</v>
      </c>
      <c r="E65" s="51">
        <f t="shared" si="14"/>
        <v>65115.71</v>
      </c>
      <c r="F65" s="52">
        <f t="shared" si="0"/>
        <v>97.281278245475121</v>
      </c>
    </row>
    <row r="66" spans="1:6" ht="12.75" customHeight="1" x14ac:dyDescent="0.2">
      <c r="A66" s="53">
        <v>6351</v>
      </c>
      <c r="B66" s="85" t="s">
        <v>178</v>
      </c>
      <c r="C66" s="50" t="s">
        <v>179</v>
      </c>
      <c r="D66" s="242">
        <v>66935.5</v>
      </c>
      <c r="E66" s="381">
        <v>65115.71</v>
      </c>
      <c r="F66" s="52">
        <f t="shared" si="0"/>
        <v>97.281278245475121</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119828.86</v>
      </c>
      <c r="E68" s="51">
        <f t="shared" si="15"/>
        <v>112965.5</v>
      </c>
      <c r="F68" s="52">
        <f t="shared" si="0"/>
        <v>94.272364770890746</v>
      </c>
    </row>
    <row r="69" spans="1:6" ht="12.75" customHeight="1" x14ac:dyDescent="0.2">
      <c r="A69" s="53" t="s">
        <v>184</v>
      </c>
      <c r="B69" s="85" t="s">
        <v>185</v>
      </c>
      <c r="C69" s="50" t="s">
        <v>184</v>
      </c>
      <c r="D69" s="242">
        <v>119165.25</v>
      </c>
      <c r="E69" s="381">
        <v>107520.2</v>
      </c>
      <c r="F69" s="52">
        <f t="shared" si="0"/>
        <v>90.227813897088282</v>
      </c>
    </row>
    <row r="70" spans="1:6" ht="24" x14ac:dyDescent="0.2">
      <c r="A70" s="53" t="s">
        <v>186</v>
      </c>
      <c r="B70" s="85" t="s">
        <v>187</v>
      </c>
      <c r="C70" s="50" t="s">
        <v>186</v>
      </c>
      <c r="D70" s="242">
        <v>663.61</v>
      </c>
      <c r="E70" s="242">
        <v>5445.3</v>
      </c>
      <c r="F70" s="52">
        <f t="shared" si="0"/>
        <v>820.55725501424024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242463.17</v>
      </c>
      <c r="E82" s="51">
        <f t="shared" si="19"/>
        <v>281513.19999999995</v>
      </c>
      <c r="F82" s="52">
        <f t="shared" si="0"/>
        <v>116.10555120598313</v>
      </c>
    </row>
    <row r="83" spans="1:6" ht="12.75" customHeight="1" x14ac:dyDescent="0.2">
      <c r="A83" s="53">
        <v>641</v>
      </c>
      <c r="B83" s="85" t="s">
        <v>212</v>
      </c>
      <c r="C83" s="50" t="s">
        <v>213</v>
      </c>
      <c r="D83" s="51">
        <f t="shared" ref="D83:E83" si="20">SUM(D84:D90)</f>
        <v>8669.23</v>
      </c>
      <c r="E83" s="51">
        <f t="shared" si="20"/>
        <v>38181.94</v>
      </c>
      <c r="F83" s="52">
        <f t="shared" si="0"/>
        <v>440.43058033989178</v>
      </c>
    </row>
    <row r="84" spans="1:6" ht="12.75" customHeight="1" x14ac:dyDescent="0.2">
      <c r="A84" s="53">
        <v>6412</v>
      </c>
      <c r="B84" s="85" t="s">
        <v>214</v>
      </c>
      <c r="C84" s="50" t="s">
        <v>215</v>
      </c>
      <c r="D84" s="242">
        <v>0</v>
      </c>
      <c r="E84" s="381">
        <v>0</v>
      </c>
      <c r="F84" s="52" t="str">
        <f t="shared" si="0"/>
        <v>-</v>
      </c>
    </row>
    <row r="85" spans="1:6" ht="12.75" customHeight="1" x14ac:dyDescent="0.2">
      <c r="A85" s="53">
        <v>6413</v>
      </c>
      <c r="B85" s="85" t="s">
        <v>216</v>
      </c>
      <c r="C85" s="50" t="s">
        <v>217</v>
      </c>
      <c r="D85" s="242">
        <v>257.35000000000002</v>
      </c>
      <c r="E85" s="381">
        <v>117</v>
      </c>
      <c r="F85" s="52">
        <f t="shared" si="0"/>
        <v>45.463376724305412</v>
      </c>
    </row>
    <row r="86" spans="1:6" ht="12.75" customHeight="1" x14ac:dyDescent="0.2">
      <c r="A86" s="53">
        <v>6414</v>
      </c>
      <c r="B86" s="85" t="s">
        <v>218</v>
      </c>
      <c r="C86" s="50" t="s">
        <v>219</v>
      </c>
      <c r="D86" s="242">
        <v>8411.8799999999992</v>
      </c>
      <c r="E86" s="381">
        <v>38064.94</v>
      </c>
      <c r="F86" s="52">
        <f t="shared" si="0"/>
        <v>452.51406344360606</v>
      </c>
    </row>
    <row r="87" spans="1:6" ht="12.75" customHeight="1" x14ac:dyDescent="0.2">
      <c r="A87" s="53">
        <v>6415</v>
      </c>
      <c r="B87" s="85" t="s">
        <v>220</v>
      </c>
      <c r="C87" s="50" t="s">
        <v>221</v>
      </c>
      <c r="D87" s="242">
        <v>0</v>
      </c>
      <c r="E87" s="381">
        <v>0</v>
      </c>
      <c r="F87" s="52" t="str">
        <f t="shared" si="0"/>
        <v>-</v>
      </c>
    </row>
    <row r="88" spans="1:6" ht="12.75" customHeight="1" x14ac:dyDescent="0.2">
      <c r="A88" s="53">
        <v>6416</v>
      </c>
      <c r="B88" s="85" t="s">
        <v>222</v>
      </c>
      <c r="C88" s="50" t="s">
        <v>223</v>
      </c>
      <c r="D88" s="242">
        <v>0</v>
      </c>
      <c r="E88" s="381">
        <v>0</v>
      </c>
      <c r="F88" s="52" t="str">
        <f t="shared" si="0"/>
        <v>-</v>
      </c>
    </row>
    <row r="89" spans="1:6" ht="24" x14ac:dyDescent="0.2">
      <c r="A89" s="53">
        <v>6417</v>
      </c>
      <c r="B89" s="85" t="s">
        <v>224</v>
      </c>
      <c r="C89" s="50" t="s">
        <v>225</v>
      </c>
      <c r="D89" s="242">
        <v>0</v>
      </c>
      <c r="E89" s="381">
        <v>0</v>
      </c>
      <c r="F89" s="52" t="str">
        <f t="shared" si="0"/>
        <v>-</v>
      </c>
    </row>
    <row r="90" spans="1:6" ht="12.75" customHeight="1" x14ac:dyDescent="0.2">
      <c r="A90" s="53">
        <v>6419</v>
      </c>
      <c r="B90" s="85" t="s">
        <v>226</v>
      </c>
      <c r="C90" s="50" t="s">
        <v>227</v>
      </c>
      <c r="D90" s="242">
        <v>0</v>
      </c>
      <c r="E90" s="381">
        <v>0</v>
      </c>
      <c r="F90" s="52" t="str">
        <f t="shared" si="0"/>
        <v>-</v>
      </c>
    </row>
    <row r="91" spans="1:6" ht="12.75" customHeight="1" x14ac:dyDescent="0.2">
      <c r="A91" s="53">
        <v>642</v>
      </c>
      <c r="B91" s="85" t="s">
        <v>228</v>
      </c>
      <c r="C91" s="50" t="s">
        <v>229</v>
      </c>
      <c r="D91" s="51">
        <f t="shared" ref="D91:E91" si="21">SUM(D92:D97)</f>
        <v>233793.94</v>
      </c>
      <c r="E91" s="51">
        <f t="shared" si="21"/>
        <v>243331.25999999998</v>
      </c>
      <c r="F91" s="52">
        <f t="shared" si="0"/>
        <v>104.07937006408292</v>
      </c>
    </row>
    <row r="92" spans="1:6" ht="12.75" customHeight="1" x14ac:dyDescent="0.2">
      <c r="A92" s="53">
        <v>6421</v>
      </c>
      <c r="B92" s="85" t="s">
        <v>230</v>
      </c>
      <c r="C92" s="50" t="s">
        <v>231</v>
      </c>
      <c r="D92" s="242">
        <v>27861.15</v>
      </c>
      <c r="E92" s="381">
        <v>55096.43</v>
      </c>
      <c r="F92" s="52">
        <f t="shared" si="0"/>
        <v>197.75361031400354</v>
      </c>
    </row>
    <row r="93" spans="1:6" ht="12.75" customHeight="1" x14ac:dyDescent="0.2">
      <c r="A93" s="53">
        <v>6422</v>
      </c>
      <c r="B93" s="85" t="s">
        <v>232</v>
      </c>
      <c r="C93" s="50" t="s">
        <v>233</v>
      </c>
      <c r="D93" s="242">
        <v>202685.1</v>
      </c>
      <c r="E93" s="381">
        <v>184048.52</v>
      </c>
      <c r="F93" s="52">
        <f t="shared" si="0"/>
        <v>90.805155386360411</v>
      </c>
    </row>
    <row r="94" spans="1:6" ht="12.75" customHeight="1" x14ac:dyDescent="0.2">
      <c r="A94" s="53">
        <v>6423</v>
      </c>
      <c r="B94" s="85" t="s">
        <v>234</v>
      </c>
      <c r="C94" s="50" t="s">
        <v>235</v>
      </c>
      <c r="D94" s="242">
        <v>3247.69</v>
      </c>
      <c r="E94" s="381">
        <v>4186.3100000000004</v>
      </c>
      <c r="F94" s="52">
        <f t="shared" si="0"/>
        <v>128.901157438056</v>
      </c>
    </row>
    <row r="95" spans="1:6" ht="12.75" customHeight="1" x14ac:dyDescent="0.2">
      <c r="A95" s="53">
        <v>6424</v>
      </c>
      <c r="B95" s="85" t="s">
        <v>236</v>
      </c>
      <c r="C95" s="50" t="s">
        <v>237</v>
      </c>
      <c r="D95" s="242">
        <v>0</v>
      </c>
      <c r="E95" s="381">
        <v>0</v>
      </c>
      <c r="F95" s="52" t="str">
        <f t="shared" si="0"/>
        <v>-</v>
      </c>
    </row>
    <row r="96" spans="1:6" ht="12.75" customHeight="1" x14ac:dyDescent="0.2">
      <c r="A96" s="53" t="s">
        <v>238</v>
      </c>
      <c r="B96" s="85" t="s">
        <v>239</v>
      </c>
      <c r="C96" s="50" t="s">
        <v>238</v>
      </c>
      <c r="D96" s="242">
        <v>0</v>
      </c>
      <c r="E96" s="381">
        <v>0</v>
      </c>
      <c r="F96" s="52" t="str">
        <f t="shared" si="0"/>
        <v>-</v>
      </c>
    </row>
    <row r="97" spans="1:6" ht="12.75" customHeight="1" x14ac:dyDescent="0.2">
      <c r="A97" s="53">
        <v>6429</v>
      </c>
      <c r="B97" s="85" t="s">
        <v>240</v>
      </c>
      <c r="C97" s="50" t="s">
        <v>241</v>
      </c>
      <c r="D97" s="242">
        <v>0</v>
      </c>
      <c r="E97" s="381">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586722.46000000008</v>
      </c>
      <c r="E106" s="51">
        <f t="shared" si="23"/>
        <v>948091.3</v>
      </c>
      <c r="F106" s="52">
        <f t="shared" si="0"/>
        <v>161.59110390967476</v>
      </c>
    </row>
    <row r="107" spans="1:6" ht="12.75" customHeight="1" x14ac:dyDescent="0.2">
      <c r="A107" s="53">
        <v>651</v>
      </c>
      <c r="B107" s="85" t="s">
        <v>260</v>
      </c>
      <c r="C107" s="50" t="s">
        <v>261</v>
      </c>
      <c r="D107" s="51">
        <f t="shared" ref="D107:E107" si="24">SUM(D108:D111)</f>
        <v>10814.3</v>
      </c>
      <c r="E107" s="51">
        <f t="shared" si="24"/>
        <v>19065.900000000001</v>
      </c>
      <c r="F107" s="52">
        <f t="shared" si="0"/>
        <v>176.30267331218852</v>
      </c>
    </row>
    <row r="108" spans="1:6" ht="12.75" customHeight="1" x14ac:dyDescent="0.2">
      <c r="A108" s="53">
        <v>6511</v>
      </c>
      <c r="B108" s="85" t="s">
        <v>262</v>
      </c>
      <c r="C108" s="50" t="s">
        <v>263</v>
      </c>
      <c r="D108" s="242">
        <v>0</v>
      </c>
      <c r="E108" s="381">
        <v>0</v>
      </c>
      <c r="F108" s="52" t="str">
        <f t="shared" si="0"/>
        <v>-</v>
      </c>
    </row>
    <row r="109" spans="1:6" ht="12.75" customHeight="1" x14ac:dyDescent="0.2">
      <c r="A109" s="53">
        <v>6512</v>
      </c>
      <c r="B109" s="85" t="s">
        <v>264</v>
      </c>
      <c r="C109" s="50" t="s">
        <v>265</v>
      </c>
      <c r="D109" s="242">
        <v>0</v>
      </c>
      <c r="E109" s="381">
        <v>0</v>
      </c>
      <c r="F109" s="52" t="str">
        <f t="shared" si="0"/>
        <v>-</v>
      </c>
    </row>
    <row r="110" spans="1:6" ht="12.75" customHeight="1" x14ac:dyDescent="0.2">
      <c r="A110" s="53">
        <v>6513</v>
      </c>
      <c r="B110" s="85" t="s">
        <v>266</v>
      </c>
      <c r="C110" s="50" t="s">
        <v>267</v>
      </c>
      <c r="D110" s="242">
        <v>896.34</v>
      </c>
      <c r="E110" s="381">
        <v>1427.15</v>
      </c>
      <c r="F110" s="52">
        <f t="shared" si="0"/>
        <v>159.21971573286925</v>
      </c>
    </row>
    <row r="111" spans="1:6" ht="12.75" customHeight="1" x14ac:dyDescent="0.2">
      <c r="A111" s="53">
        <v>6514</v>
      </c>
      <c r="B111" s="85" t="s">
        <v>268</v>
      </c>
      <c r="C111" s="50" t="s">
        <v>269</v>
      </c>
      <c r="D111" s="242">
        <v>9917.9599999999991</v>
      </c>
      <c r="E111" s="381">
        <v>17638.75</v>
      </c>
      <c r="F111" s="52">
        <f t="shared" si="0"/>
        <v>177.84655312181135</v>
      </c>
    </row>
    <row r="112" spans="1:6" ht="12.75" customHeight="1" x14ac:dyDescent="0.2">
      <c r="A112" s="53">
        <v>652</v>
      </c>
      <c r="B112" s="85" t="s">
        <v>270</v>
      </c>
      <c r="C112" s="50" t="s">
        <v>271</v>
      </c>
      <c r="D112" s="51">
        <f t="shared" ref="D112:E112" si="25">SUM(D113:D119)</f>
        <v>161886.48000000001</v>
      </c>
      <c r="E112" s="51">
        <f t="shared" si="25"/>
        <v>298904.33</v>
      </c>
      <c r="F112" s="52">
        <f t="shared" si="0"/>
        <v>184.63822920851698</v>
      </c>
    </row>
    <row r="113" spans="1:6" ht="12.75" customHeight="1" x14ac:dyDescent="0.2">
      <c r="A113" s="53">
        <v>6521</v>
      </c>
      <c r="B113" s="85" t="s">
        <v>272</v>
      </c>
      <c r="C113" s="50" t="s">
        <v>273</v>
      </c>
      <c r="D113" s="242">
        <v>0</v>
      </c>
      <c r="E113" s="381">
        <v>0</v>
      </c>
      <c r="F113" s="52" t="str">
        <f t="shared" si="0"/>
        <v>-</v>
      </c>
    </row>
    <row r="114" spans="1:6" ht="12.75" customHeight="1" x14ac:dyDescent="0.2">
      <c r="A114" s="53">
        <v>6522</v>
      </c>
      <c r="B114" s="85" t="s">
        <v>274</v>
      </c>
      <c r="C114" s="50" t="s">
        <v>275</v>
      </c>
      <c r="D114" s="242">
        <v>1218.9100000000001</v>
      </c>
      <c r="E114" s="381">
        <v>1021.43</v>
      </c>
      <c r="F114" s="52">
        <f t="shared" si="0"/>
        <v>83.798639768317585</v>
      </c>
    </row>
    <row r="115" spans="1:6" ht="12.75" customHeight="1" x14ac:dyDescent="0.2">
      <c r="A115" s="53">
        <v>6524</v>
      </c>
      <c r="B115" s="85" t="s">
        <v>276</v>
      </c>
      <c r="C115" s="50" t="s">
        <v>277</v>
      </c>
      <c r="D115" s="242">
        <v>0</v>
      </c>
      <c r="E115" s="381">
        <v>0</v>
      </c>
      <c r="F115" s="52" t="str">
        <f t="shared" si="0"/>
        <v>-</v>
      </c>
    </row>
    <row r="116" spans="1:6" ht="12.75" customHeight="1" x14ac:dyDescent="0.2">
      <c r="A116" s="53">
        <v>6525</v>
      </c>
      <c r="B116" s="85" t="s">
        <v>278</v>
      </c>
      <c r="C116" s="50" t="s">
        <v>279</v>
      </c>
      <c r="D116" s="242">
        <v>0</v>
      </c>
      <c r="E116" s="381">
        <v>0</v>
      </c>
      <c r="F116" s="52" t="str">
        <f t="shared" si="0"/>
        <v>-</v>
      </c>
    </row>
    <row r="117" spans="1:6" ht="12.75" customHeight="1" x14ac:dyDescent="0.2">
      <c r="A117" s="53">
        <v>6526</v>
      </c>
      <c r="B117" s="85" t="s">
        <v>280</v>
      </c>
      <c r="C117" s="50" t="s">
        <v>281</v>
      </c>
      <c r="D117" s="242">
        <v>160667.57</v>
      </c>
      <c r="E117" s="381">
        <v>297882.90000000002</v>
      </c>
      <c r="F117" s="52">
        <f t="shared" si="0"/>
        <v>185.40325219333312</v>
      </c>
    </row>
    <row r="118" spans="1:6" ht="12.75" customHeight="1" x14ac:dyDescent="0.2">
      <c r="A118" s="53">
        <v>6527</v>
      </c>
      <c r="B118" s="85" t="s">
        <v>282</v>
      </c>
      <c r="C118" s="50" t="s">
        <v>283</v>
      </c>
      <c r="D118" s="242">
        <v>0</v>
      </c>
      <c r="E118" s="381">
        <v>0</v>
      </c>
      <c r="F118" s="52" t="str">
        <f t="shared" si="0"/>
        <v>-</v>
      </c>
    </row>
    <row r="119" spans="1:6" ht="24" x14ac:dyDescent="0.2">
      <c r="A119" s="53" t="s">
        <v>284</v>
      </c>
      <c r="B119" s="232" t="s">
        <v>285</v>
      </c>
      <c r="C119" s="50" t="s">
        <v>284</v>
      </c>
      <c r="D119" s="242">
        <v>0</v>
      </c>
      <c r="E119" s="381">
        <v>0</v>
      </c>
      <c r="F119" s="52" t="str">
        <f t="shared" si="0"/>
        <v>-</v>
      </c>
    </row>
    <row r="120" spans="1:6" ht="12.75" customHeight="1" x14ac:dyDescent="0.2">
      <c r="A120" s="53">
        <v>653</v>
      </c>
      <c r="B120" s="85" t="s">
        <v>286</v>
      </c>
      <c r="C120" s="50" t="s">
        <v>287</v>
      </c>
      <c r="D120" s="51">
        <f t="shared" ref="D120:E120" si="26">SUM(D121:D123)</f>
        <v>414021.68000000005</v>
      </c>
      <c r="E120" s="51">
        <f t="shared" si="26"/>
        <v>630121.07000000007</v>
      </c>
      <c r="F120" s="52">
        <f t="shared" si="0"/>
        <v>152.19518697668201</v>
      </c>
    </row>
    <row r="121" spans="1:6" ht="12.75" customHeight="1" x14ac:dyDescent="0.2">
      <c r="A121" s="53">
        <v>6531</v>
      </c>
      <c r="B121" s="85" t="s">
        <v>288</v>
      </c>
      <c r="C121" s="50" t="s">
        <v>289</v>
      </c>
      <c r="D121" s="242">
        <v>206217.45</v>
      </c>
      <c r="E121" s="381">
        <v>351894.44</v>
      </c>
      <c r="F121" s="52">
        <f t="shared" si="0"/>
        <v>170.64241653652491</v>
      </c>
    </row>
    <row r="122" spans="1:6" ht="12.75" customHeight="1" x14ac:dyDescent="0.2">
      <c r="A122" s="53">
        <v>6532</v>
      </c>
      <c r="B122" s="85" t="s">
        <v>290</v>
      </c>
      <c r="C122" s="50" t="s">
        <v>291</v>
      </c>
      <c r="D122" s="242">
        <v>207804.23</v>
      </c>
      <c r="E122" s="381">
        <v>278226.63</v>
      </c>
      <c r="F122" s="52">
        <f t="shared" si="0"/>
        <v>133.88881929881794</v>
      </c>
    </row>
    <row r="123" spans="1:6" ht="12.75" customHeight="1" x14ac:dyDescent="0.2">
      <c r="A123" s="53">
        <v>6533</v>
      </c>
      <c r="B123" s="85" t="s">
        <v>292</v>
      </c>
      <c r="C123" s="50" t="s">
        <v>293</v>
      </c>
      <c r="D123" s="242">
        <v>0</v>
      </c>
      <c r="E123" s="381">
        <v>0</v>
      </c>
      <c r="F123" s="52" t="str">
        <f t="shared" si="0"/>
        <v>-</v>
      </c>
    </row>
    <row r="124" spans="1:6" ht="24" x14ac:dyDescent="0.2">
      <c r="A124" s="53">
        <v>66</v>
      </c>
      <c r="B124" s="231" t="s">
        <v>294</v>
      </c>
      <c r="C124" s="50" t="s">
        <v>295</v>
      </c>
      <c r="D124" s="51">
        <f t="shared" ref="D124:E124" si="27">D125+D128</f>
        <v>14836.25</v>
      </c>
      <c r="E124" s="51">
        <f t="shared" si="27"/>
        <v>32824.759999999995</v>
      </c>
      <c r="F124" s="52">
        <f t="shared" si="0"/>
        <v>221.24701322773609</v>
      </c>
    </row>
    <row r="125" spans="1:6" ht="12.75" customHeight="1" x14ac:dyDescent="0.2">
      <c r="A125" s="53">
        <v>661</v>
      </c>
      <c r="B125" s="86" t="s">
        <v>296</v>
      </c>
      <c r="C125" s="50" t="s">
        <v>297</v>
      </c>
      <c r="D125" s="51">
        <f t="shared" ref="D125:E125" si="28">SUM(D126:D127)</f>
        <v>11053.65</v>
      </c>
      <c r="E125" s="51">
        <f t="shared" si="28"/>
        <v>11611.23</v>
      </c>
      <c r="F125" s="52">
        <f t="shared" si="0"/>
        <v>105.04430663174607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11053.65</v>
      </c>
      <c r="E127" s="381">
        <v>11611.23</v>
      </c>
      <c r="F127" s="52">
        <f t="shared" si="0"/>
        <v>105.04430663174607</v>
      </c>
    </row>
    <row r="128" spans="1:6" ht="24" x14ac:dyDescent="0.2">
      <c r="A128" s="53">
        <v>663</v>
      </c>
      <c r="B128" s="231" t="s">
        <v>302</v>
      </c>
      <c r="C128" s="50" t="s">
        <v>303</v>
      </c>
      <c r="D128" s="51">
        <f t="shared" ref="D128:E128" si="29">SUM(D129:D132)</f>
        <v>3782.6</v>
      </c>
      <c r="E128" s="51">
        <f t="shared" si="29"/>
        <v>21213.53</v>
      </c>
      <c r="F128" s="52">
        <f t="shared" si="0"/>
        <v>560.8187490086184</v>
      </c>
    </row>
    <row r="129" spans="1:6" ht="12.75" customHeight="1" x14ac:dyDescent="0.2">
      <c r="A129" s="53">
        <v>6631</v>
      </c>
      <c r="B129" s="86" t="s">
        <v>304</v>
      </c>
      <c r="C129" s="50" t="s">
        <v>305</v>
      </c>
      <c r="D129" s="242">
        <v>3782.6</v>
      </c>
      <c r="E129" s="381">
        <v>9213.5300000000007</v>
      </c>
      <c r="F129" s="52">
        <f t="shared" si="0"/>
        <v>243.57664040606991</v>
      </c>
    </row>
    <row r="130" spans="1:6" ht="12.75" customHeight="1" x14ac:dyDescent="0.2">
      <c r="A130" s="53">
        <v>6632</v>
      </c>
      <c r="B130" s="232" t="s">
        <v>306</v>
      </c>
      <c r="C130" s="50" t="s">
        <v>307</v>
      </c>
      <c r="D130" s="242">
        <v>0</v>
      </c>
      <c r="E130" s="242">
        <v>12000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9762.67</v>
      </c>
      <c r="E139" s="51">
        <f t="shared" si="33"/>
        <v>7184.04</v>
      </c>
      <c r="F139" s="52">
        <f t="shared" si="31"/>
        <v>73.586836387996314</v>
      </c>
    </row>
    <row r="140" spans="1:6" ht="12.75" customHeight="1" x14ac:dyDescent="0.2">
      <c r="A140" s="53">
        <v>681</v>
      </c>
      <c r="B140" s="85" t="s">
        <v>326</v>
      </c>
      <c r="C140" s="50" t="s">
        <v>327</v>
      </c>
      <c r="D140" s="51">
        <f t="shared" ref="D140:E140" si="34">SUM(D141:D149)</f>
        <v>9629.9500000000007</v>
      </c>
      <c r="E140" s="51">
        <f t="shared" si="34"/>
        <v>6774.3</v>
      </c>
      <c r="F140" s="52">
        <f t="shared" si="31"/>
        <v>70.346159637381291</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9629.9500000000007</v>
      </c>
      <c r="E149" s="381">
        <v>6774.3</v>
      </c>
      <c r="F149" s="52">
        <f t="shared" si="31"/>
        <v>70.346159637381291</v>
      </c>
    </row>
    <row r="150" spans="1:6" ht="12.75" customHeight="1" x14ac:dyDescent="0.2">
      <c r="A150" s="53">
        <v>683</v>
      </c>
      <c r="B150" s="85" t="s">
        <v>346</v>
      </c>
      <c r="C150" s="50" t="s">
        <v>347</v>
      </c>
      <c r="D150" s="242">
        <v>132.72</v>
      </c>
      <c r="E150" s="381">
        <v>409.74</v>
      </c>
      <c r="F150" s="52">
        <f t="shared" si="31"/>
        <v>308.72513562386985</v>
      </c>
    </row>
    <row r="151" spans="1:6" ht="12.75" customHeight="1" x14ac:dyDescent="0.2">
      <c r="A151" s="53">
        <v>3</v>
      </c>
      <c r="B151" s="85" t="s">
        <v>348</v>
      </c>
      <c r="C151" s="50" t="s">
        <v>56</v>
      </c>
      <c r="D151" s="51">
        <f t="shared" ref="D151:E151" si="35">D152+D163+D196+D215+D224+D252+D263</f>
        <v>1590111.56</v>
      </c>
      <c r="E151" s="51">
        <f t="shared" si="35"/>
        <v>2037797.5199999996</v>
      </c>
      <c r="F151" s="52">
        <f t="shared" si="31"/>
        <v>128.15437427547533</v>
      </c>
    </row>
    <row r="152" spans="1:6" ht="12.75" customHeight="1" x14ac:dyDescent="0.2">
      <c r="A152" s="53">
        <v>31</v>
      </c>
      <c r="B152" s="85" t="s">
        <v>349</v>
      </c>
      <c r="C152" s="50" t="s">
        <v>350</v>
      </c>
      <c r="D152" s="51">
        <f t="shared" ref="D152:E152" si="36">D153+D158+D159</f>
        <v>661675.53</v>
      </c>
      <c r="E152" s="51">
        <f t="shared" si="36"/>
        <v>737701.85</v>
      </c>
      <c r="F152" s="52">
        <f t="shared" si="31"/>
        <v>111.48997001596838</v>
      </c>
    </row>
    <row r="153" spans="1:6" ht="12.75" customHeight="1" x14ac:dyDescent="0.2">
      <c r="A153" s="53">
        <v>311</v>
      </c>
      <c r="B153" s="85" t="s">
        <v>351</v>
      </c>
      <c r="C153" s="50" t="s">
        <v>352</v>
      </c>
      <c r="D153" s="51">
        <f t="shared" ref="D153:E153" si="37">SUM(D154:D157)</f>
        <v>523782.65</v>
      </c>
      <c r="E153" s="51">
        <f t="shared" si="37"/>
        <v>576745.38</v>
      </c>
      <c r="F153" s="52">
        <f t="shared" si="31"/>
        <v>110.11158540665676</v>
      </c>
    </row>
    <row r="154" spans="1:6" ht="12.75" customHeight="1" x14ac:dyDescent="0.2">
      <c r="A154" s="53">
        <v>3111</v>
      </c>
      <c r="B154" s="85" t="s">
        <v>353</v>
      </c>
      <c r="C154" s="50" t="s">
        <v>354</v>
      </c>
      <c r="D154" s="242">
        <v>523782.65</v>
      </c>
      <c r="E154" s="381">
        <v>576745.38</v>
      </c>
      <c r="F154" s="52">
        <f t="shared" si="31"/>
        <v>110.11158540665676</v>
      </c>
    </row>
    <row r="155" spans="1:6" ht="12.75" customHeight="1" x14ac:dyDescent="0.2">
      <c r="A155" s="53">
        <v>3112</v>
      </c>
      <c r="B155" s="85" t="s">
        <v>355</v>
      </c>
      <c r="C155" s="50" t="s">
        <v>356</v>
      </c>
      <c r="D155" s="242">
        <v>0</v>
      </c>
      <c r="E155" s="381">
        <v>0</v>
      </c>
      <c r="F155" s="52" t="str">
        <f t="shared" si="31"/>
        <v>-</v>
      </c>
    </row>
    <row r="156" spans="1:6" ht="12.75" customHeight="1" x14ac:dyDescent="0.2">
      <c r="A156" s="53">
        <v>3113</v>
      </c>
      <c r="B156" s="85" t="s">
        <v>357</v>
      </c>
      <c r="C156" s="50" t="s">
        <v>358</v>
      </c>
      <c r="D156" s="242">
        <v>0</v>
      </c>
      <c r="E156" s="381">
        <v>0</v>
      </c>
      <c r="F156" s="52" t="str">
        <f t="shared" si="31"/>
        <v>-</v>
      </c>
    </row>
    <row r="157" spans="1:6" ht="12.75" customHeight="1" x14ac:dyDescent="0.2">
      <c r="A157" s="53">
        <v>3114</v>
      </c>
      <c r="B157" s="85" t="s">
        <v>359</v>
      </c>
      <c r="C157" s="50" t="s">
        <v>360</v>
      </c>
      <c r="D157" s="242">
        <v>0</v>
      </c>
      <c r="E157" s="381">
        <v>0</v>
      </c>
      <c r="F157" s="52" t="str">
        <f t="shared" si="31"/>
        <v>-</v>
      </c>
    </row>
    <row r="158" spans="1:6" ht="12.75" customHeight="1" x14ac:dyDescent="0.2">
      <c r="A158" s="53">
        <v>312</v>
      </c>
      <c r="B158" s="85" t="s">
        <v>361</v>
      </c>
      <c r="C158" s="50" t="s">
        <v>362</v>
      </c>
      <c r="D158" s="242">
        <v>41310.19</v>
      </c>
      <c r="E158" s="381">
        <v>55299.87</v>
      </c>
      <c r="F158" s="52">
        <f t="shared" si="31"/>
        <v>133.86496164747729</v>
      </c>
    </row>
    <row r="159" spans="1:6" ht="12.75" customHeight="1" x14ac:dyDescent="0.2">
      <c r="A159" s="53">
        <v>313</v>
      </c>
      <c r="B159" s="85" t="s">
        <v>363</v>
      </c>
      <c r="C159" s="50" t="s">
        <v>364</v>
      </c>
      <c r="D159" s="51">
        <f t="shared" ref="D159:E159" si="38">SUM(D160:D162)</f>
        <v>96582.69</v>
      </c>
      <c r="E159" s="51">
        <f t="shared" si="38"/>
        <v>105656.6</v>
      </c>
      <c r="F159" s="52">
        <f t="shared" si="31"/>
        <v>109.39496508121694</v>
      </c>
    </row>
    <row r="160" spans="1:6" ht="12.75" customHeight="1" x14ac:dyDescent="0.2">
      <c r="A160" s="53">
        <v>3131</v>
      </c>
      <c r="B160" s="85" t="s">
        <v>142</v>
      </c>
      <c r="C160" s="50" t="s">
        <v>365</v>
      </c>
      <c r="D160" s="242">
        <v>10158.469999999999</v>
      </c>
      <c r="E160" s="381">
        <v>10493.54</v>
      </c>
      <c r="F160" s="52">
        <f t="shared" si="31"/>
        <v>103.29842978322526</v>
      </c>
    </row>
    <row r="161" spans="1:6" ht="12.75" customHeight="1" x14ac:dyDescent="0.2">
      <c r="A161" s="53">
        <v>3132</v>
      </c>
      <c r="B161" s="85" t="s">
        <v>366</v>
      </c>
      <c r="C161" s="50" t="s">
        <v>367</v>
      </c>
      <c r="D161" s="242">
        <v>86424.22</v>
      </c>
      <c r="E161" s="381">
        <v>95163.06</v>
      </c>
      <c r="F161" s="52">
        <f t="shared" si="31"/>
        <v>110.11156363343515</v>
      </c>
    </row>
    <row r="162" spans="1:6" ht="12.75" customHeight="1" x14ac:dyDescent="0.2">
      <c r="A162" s="53">
        <v>3133</v>
      </c>
      <c r="B162" s="85" t="s">
        <v>368</v>
      </c>
      <c r="C162" s="50" t="s">
        <v>369</v>
      </c>
      <c r="D162" s="242">
        <v>0</v>
      </c>
      <c r="E162" s="381">
        <v>0</v>
      </c>
      <c r="F162" s="52" t="str">
        <f t="shared" si="31"/>
        <v>-</v>
      </c>
    </row>
    <row r="163" spans="1:6" ht="12.75" customHeight="1" x14ac:dyDescent="0.2">
      <c r="A163" s="53">
        <v>32</v>
      </c>
      <c r="B163" s="85" t="s">
        <v>370</v>
      </c>
      <c r="C163" s="50" t="s">
        <v>371</v>
      </c>
      <c r="D163" s="51">
        <f t="shared" ref="D163:E163" si="39">D164+D169+D177+D187+D188</f>
        <v>775450.03</v>
      </c>
      <c r="E163" s="51">
        <f t="shared" si="39"/>
        <v>1122033.93</v>
      </c>
      <c r="F163" s="52">
        <f t="shared" si="31"/>
        <v>144.69454982160488</v>
      </c>
    </row>
    <row r="164" spans="1:6" ht="12.75" customHeight="1" x14ac:dyDescent="0.2">
      <c r="A164" s="53">
        <v>321</v>
      </c>
      <c r="B164" s="85" t="s">
        <v>372</v>
      </c>
      <c r="C164" s="50" t="s">
        <v>373</v>
      </c>
      <c r="D164" s="51">
        <f t="shared" ref="D164:E164" si="40">SUM(D165:D168)</f>
        <v>38759.42</v>
      </c>
      <c r="E164" s="51">
        <f t="shared" si="40"/>
        <v>43612.229999999996</v>
      </c>
      <c r="F164" s="52">
        <f t="shared" si="31"/>
        <v>112.52033699162681</v>
      </c>
    </row>
    <row r="165" spans="1:6" ht="12.75" customHeight="1" x14ac:dyDescent="0.2">
      <c r="A165" s="53">
        <v>3211</v>
      </c>
      <c r="B165" s="85" t="s">
        <v>374</v>
      </c>
      <c r="C165" s="50" t="s">
        <v>375</v>
      </c>
      <c r="D165" s="242">
        <v>5991.06</v>
      </c>
      <c r="E165" s="381">
        <v>7706.15</v>
      </c>
      <c r="F165" s="52">
        <f t="shared" si="31"/>
        <v>128.62748829088676</v>
      </c>
    </row>
    <row r="166" spans="1:6" ht="12.75" customHeight="1" x14ac:dyDescent="0.2">
      <c r="A166" s="53">
        <v>3212</v>
      </c>
      <c r="B166" s="85" t="s">
        <v>376</v>
      </c>
      <c r="C166" s="50" t="s">
        <v>377</v>
      </c>
      <c r="D166" s="242">
        <v>29530.53</v>
      </c>
      <c r="E166" s="381">
        <v>28827.26</v>
      </c>
      <c r="F166" s="52">
        <f t="shared" si="31"/>
        <v>97.618498550483181</v>
      </c>
    </row>
    <row r="167" spans="1:6" ht="12.75" customHeight="1" x14ac:dyDescent="0.2">
      <c r="A167" s="53">
        <v>3213</v>
      </c>
      <c r="B167" s="85" t="s">
        <v>378</v>
      </c>
      <c r="C167" s="50" t="s">
        <v>379</v>
      </c>
      <c r="D167" s="242">
        <v>3087.46</v>
      </c>
      <c r="E167" s="381">
        <v>4179.62</v>
      </c>
      <c r="F167" s="52">
        <f t="shared" si="31"/>
        <v>135.37406152630319</v>
      </c>
    </row>
    <row r="168" spans="1:6" ht="12.75" customHeight="1" x14ac:dyDescent="0.2">
      <c r="A168" s="53">
        <v>3214</v>
      </c>
      <c r="B168" s="85" t="s">
        <v>380</v>
      </c>
      <c r="C168" s="50" t="s">
        <v>381</v>
      </c>
      <c r="D168" s="242">
        <v>150.37</v>
      </c>
      <c r="E168" s="381">
        <v>2899.2</v>
      </c>
      <c r="F168" s="52">
        <f t="shared" si="31"/>
        <v>1928.0441577442307</v>
      </c>
    </row>
    <row r="169" spans="1:6" ht="12.75" customHeight="1" x14ac:dyDescent="0.2">
      <c r="A169" s="53">
        <v>322</v>
      </c>
      <c r="B169" s="85" t="s">
        <v>382</v>
      </c>
      <c r="C169" s="50" t="s">
        <v>383</v>
      </c>
      <c r="D169" s="51">
        <f t="shared" ref="D169:E169" si="41">SUM(D170:D176)</f>
        <v>149125.83000000002</v>
      </c>
      <c r="E169" s="51">
        <f t="shared" si="41"/>
        <v>203928.38999999998</v>
      </c>
      <c r="F169" s="52">
        <f t="shared" si="31"/>
        <v>136.74920702872194</v>
      </c>
    </row>
    <row r="170" spans="1:6" ht="12.75" customHeight="1" x14ac:dyDescent="0.2">
      <c r="A170" s="53">
        <v>3221</v>
      </c>
      <c r="B170" s="85" t="s">
        <v>384</v>
      </c>
      <c r="C170" s="50" t="s">
        <v>385</v>
      </c>
      <c r="D170" s="242">
        <v>15625.31</v>
      </c>
      <c r="E170" s="381">
        <v>23639.58</v>
      </c>
      <c r="F170" s="52">
        <f t="shared" si="31"/>
        <v>151.29031040024168</v>
      </c>
    </row>
    <row r="171" spans="1:6" ht="12.75" customHeight="1" x14ac:dyDescent="0.2">
      <c r="A171" s="53">
        <v>3222</v>
      </c>
      <c r="B171" s="85" t="s">
        <v>386</v>
      </c>
      <c r="C171" s="50" t="s">
        <v>387</v>
      </c>
      <c r="D171" s="242">
        <v>25865.13</v>
      </c>
      <c r="E171" s="381">
        <v>34910.1</v>
      </c>
      <c r="F171" s="52">
        <f t="shared" si="31"/>
        <v>134.96974498098405</v>
      </c>
    </row>
    <row r="172" spans="1:6" ht="12.75" customHeight="1" x14ac:dyDescent="0.2">
      <c r="A172" s="53">
        <v>3223</v>
      </c>
      <c r="B172" s="85" t="s">
        <v>388</v>
      </c>
      <c r="C172" s="50" t="s">
        <v>389</v>
      </c>
      <c r="D172" s="242">
        <v>93445.25</v>
      </c>
      <c r="E172" s="381">
        <v>80196.31</v>
      </c>
      <c r="F172" s="52">
        <f t="shared" si="31"/>
        <v>85.821708433547983</v>
      </c>
    </row>
    <row r="173" spans="1:6" ht="12.75" customHeight="1" x14ac:dyDescent="0.2">
      <c r="A173" s="53">
        <v>3224</v>
      </c>
      <c r="B173" s="85" t="s">
        <v>390</v>
      </c>
      <c r="C173" s="50" t="s">
        <v>391</v>
      </c>
      <c r="D173" s="242">
        <v>11537.89</v>
      </c>
      <c r="E173" s="381">
        <v>60894.41</v>
      </c>
      <c r="F173" s="52">
        <f t="shared" si="31"/>
        <v>527.77769592187133</v>
      </c>
    </row>
    <row r="174" spans="1:6" ht="12.75" customHeight="1" x14ac:dyDescent="0.2">
      <c r="A174" s="53">
        <v>3225</v>
      </c>
      <c r="B174" s="85" t="s">
        <v>392</v>
      </c>
      <c r="C174" s="50" t="s">
        <v>393</v>
      </c>
      <c r="D174" s="242">
        <v>1922.81</v>
      </c>
      <c r="E174" s="381">
        <v>3658.99</v>
      </c>
      <c r="F174" s="52">
        <f t="shared" si="31"/>
        <v>190.29389279231955</v>
      </c>
    </row>
    <row r="175" spans="1:6" ht="12.75" customHeight="1" x14ac:dyDescent="0.2">
      <c r="A175" s="53">
        <v>3226</v>
      </c>
      <c r="B175" s="85" t="s">
        <v>394</v>
      </c>
      <c r="C175" s="50" t="s">
        <v>395</v>
      </c>
      <c r="D175" s="242">
        <v>0</v>
      </c>
      <c r="E175" s="381">
        <v>0</v>
      </c>
      <c r="F175" s="52" t="str">
        <f t="shared" si="31"/>
        <v>-</v>
      </c>
    </row>
    <row r="176" spans="1:6" ht="12.75" customHeight="1" x14ac:dyDescent="0.2">
      <c r="A176" s="53">
        <v>3227</v>
      </c>
      <c r="B176" s="85" t="s">
        <v>396</v>
      </c>
      <c r="C176" s="50" t="s">
        <v>397</v>
      </c>
      <c r="D176" s="242">
        <v>729.44</v>
      </c>
      <c r="E176" s="381">
        <v>629</v>
      </c>
      <c r="F176" s="52">
        <f t="shared" si="31"/>
        <v>86.230533011625354</v>
      </c>
    </row>
    <row r="177" spans="1:6" ht="12.75" customHeight="1" x14ac:dyDescent="0.2">
      <c r="A177" s="53">
        <v>323</v>
      </c>
      <c r="B177" s="85" t="s">
        <v>398</v>
      </c>
      <c r="C177" s="50" t="s">
        <v>399</v>
      </c>
      <c r="D177" s="51">
        <f t="shared" ref="D177:E177" si="42">SUM(D178:D186)</f>
        <v>527237.76</v>
      </c>
      <c r="E177" s="51">
        <f t="shared" si="42"/>
        <v>524386.73</v>
      </c>
      <c r="F177" s="52">
        <f t="shared" si="31"/>
        <v>99.459251552847803</v>
      </c>
    </row>
    <row r="178" spans="1:6" ht="12.75" customHeight="1" x14ac:dyDescent="0.2">
      <c r="A178" s="53">
        <v>3231</v>
      </c>
      <c r="B178" s="85" t="s">
        <v>400</v>
      </c>
      <c r="C178" s="50" t="s">
        <v>401</v>
      </c>
      <c r="D178" s="242">
        <v>18510.650000000001</v>
      </c>
      <c r="E178" s="381">
        <v>28597.79</v>
      </c>
      <c r="F178" s="52">
        <f t="shared" si="31"/>
        <v>154.4937103775394</v>
      </c>
    </row>
    <row r="179" spans="1:6" ht="12.75" customHeight="1" x14ac:dyDescent="0.2">
      <c r="A179" s="53">
        <v>3232</v>
      </c>
      <c r="B179" s="85" t="s">
        <v>402</v>
      </c>
      <c r="C179" s="50" t="s">
        <v>403</v>
      </c>
      <c r="D179" s="242">
        <v>235546.66</v>
      </c>
      <c r="E179" s="381">
        <v>144648.21</v>
      </c>
      <c r="F179" s="52">
        <f t="shared" si="31"/>
        <v>61.409578042838731</v>
      </c>
    </row>
    <row r="180" spans="1:6" ht="12.75" customHeight="1" x14ac:dyDescent="0.2">
      <c r="A180" s="53">
        <v>3233</v>
      </c>
      <c r="B180" s="85" t="s">
        <v>404</v>
      </c>
      <c r="C180" s="50" t="s">
        <v>405</v>
      </c>
      <c r="D180" s="242">
        <v>24657.61</v>
      </c>
      <c r="E180" s="381">
        <v>47689.78</v>
      </c>
      <c r="F180" s="52">
        <f t="shared" si="31"/>
        <v>193.4079580299956</v>
      </c>
    </row>
    <row r="181" spans="1:6" ht="12.75" customHeight="1" x14ac:dyDescent="0.2">
      <c r="A181" s="53">
        <v>3234</v>
      </c>
      <c r="B181" s="85" t="s">
        <v>406</v>
      </c>
      <c r="C181" s="50" t="s">
        <v>407</v>
      </c>
      <c r="D181" s="242">
        <v>134945.34</v>
      </c>
      <c r="E181" s="381">
        <v>118503.56</v>
      </c>
      <c r="F181" s="52">
        <f t="shared" si="31"/>
        <v>87.815970525547598</v>
      </c>
    </row>
    <row r="182" spans="1:6" ht="12.75" customHeight="1" x14ac:dyDescent="0.2">
      <c r="A182" s="53">
        <v>3235</v>
      </c>
      <c r="B182" s="85" t="s">
        <v>408</v>
      </c>
      <c r="C182" s="50" t="s">
        <v>409</v>
      </c>
      <c r="D182" s="242">
        <v>7948.87</v>
      </c>
      <c r="E182" s="381">
        <v>14394.22</v>
      </c>
      <c r="F182" s="52">
        <f t="shared" si="31"/>
        <v>181.08511021063373</v>
      </c>
    </row>
    <row r="183" spans="1:6" ht="12.75" customHeight="1" x14ac:dyDescent="0.2">
      <c r="A183" s="53">
        <v>3236</v>
      </c>
      <c r="B183" s="85" t="s">
        <v>410</v>
      </c>
      <c r="C183" s="50" t="s">
        <v>411</v>
      </c>
      <c r="D183" s="242">
        <v>2039.38</v>
      </c>
      <c r="E183" s="381">
        <v>840.8</v>
      </c>
      <c r="F183" s="52">
        <f t="shared" si="31"/>
        <v>41.228216418715483</v>
      </c>
    </row>
    <row r="184" spans="1:6" ht="12.75" customHeight="1" x14ac:dyDescent="0.2">
      <c r="A184" s="53">
        <v>3237</v>
      </c>
      <c r="B184" s="85" t="s">
        <v>412</v>
      </c>
      <c r="C184" s="50" t="s">
        <v>413</v>
      </c>
      <c r="D184" s="242">
        <v>71936.17</v>
      </c>
      <c r="E184" s="381">
        <v>130284.1</v>
      </c>
      <c r="F184" s="52">
        <f t="shared" si="31"/>
        <v>181.11069855400976</v>
      </c>
    </row>
    <row r="185" spans="1:6" ht="12.75" customHeight="1" x14ac:dyDescent="0.2">
      <c r="A185" s="53">
        <v>3238</v>
      </c>
      <c r="B185" s="85" t="s">
        <v>414</v>
      </c>
      <c r="C185" s="50" t="s">
        <v>415</v>
      </c>
      <c r="D185" s="242">
        <v>9594.14</v>
      </c>
      <c r="E185" s="381">
        <v>10352.290000000001</v>
      </c>
      <c r="F185" s="52">
        <f t="shared" si="31"/>
        <v>107.90221947980747</v>
      </c>
    </row>
    <row r="186" spans="1:6" ht="12.75" customHeight="1" x14ac:dyDescent="0.2">
      <c r="A186" s="53">
        <v>3239</v>
      </c>
      <c r="B186" s="85" t="s">
        <v>416</v>
      </c>
      <c r="C186" s="50" t="s">
        <v>417</v>
      </c>
      <c r="D186" s="242">
        <v>22058.94</v>
      </c>
      <c r="E186" s="381">
        <v>29075.98</v>
      </c>
      <c r="F186" s="52">
        <f t="shared" si="31"/>
        <v>131.81041337435073</v>
      </c>
    </row>
    <row r="187" spans="1:6" ht="12.75" customHeight="1" x14ac:dyDescent="0.2">
      <c r="A187" s="53">
        <v>324</v>
      </c>
      <c r="B187" s="85" t="s">
        <v>418</v>
      </c>
      <c r="C187" s="50" t="s">
        <v>419</v>
      </c>
      <c r="D187" s="242">
        <v>0</v>
      </c>
      <c r="E187" s="381">
        <v>0</v>
      </c>
      <c r="F187" s="52" t="str">
        <f t="shared" si="31"/>
        <v>-</v>
      </c>
    </row>
    <row r="188" spans="1:6" ht="12.75" customHeight="1" x14ac:dyDescent="0.2">
      <c r="A188" s="53">
        <v>329</v>
      </c>
      <c r="B188" s="85" t="s">
        <v>420</v>
      </c>
      <c r="C188" s="50" t="s">
        <v>421</v>
      </c>
      <c r="D188" s="51">
        <f t="shared" ref="D188:E188" si="43">SUM(D189:D195)</f>
        <v>60327.020000000004</v>
      </c>
      <c r="E188" s="51">
        <f t="shared" si="43"/>
        <v>350106.58</v>
      </c>
      <c r="F188" s="52">
        <f t="shared" si="31"/>
        <v>580.34787728616459</v>
      </c>
    </row>
    <row r="189" spans="1:6" ht="12.75" customHeight="1" x14ac:dyDescent="0.2">
      <c r="A189" s="53">
        <v>3291</v>
      </c>
      <c r="B189" s="232" t="s">
        <v>422</v>
      </c>
      <c r="C189" s="50" t="s">
        <v>423</v>
      </c>
      <c r="D189" s="242">
        <v>9042.1</v>
      </c>
      <c r="E189" s="381">
        <v>10657.25</v>
      </c>
      <c r="F189" s="52">
        <f t="shared" si="31"/>
        <v>117.86255405270897</v>
      </c>
    </row>
    <row r="190" spans="1:6" ht="12.75" customHeight="1" x14ac:dyDescent="0.2">
      <c r="A190" s="53">
        <v>3292</v>
      </c>
      <c r="B190" s="85" t="s">
        <v>424</v>
      </c>
      <c r="C190" s="50" t="s">
        <v>425</v>
      </c>
      <c r="D190" s="242">
        <v>3696.5</v>
      </c>
      <c r="E190" s="381">
        <v>5009.6099999999997</v>
      </c>
      <c r="F190" s="52">
        <f t="shared" si="31"/>
        <v>135.52306235628296</v>
      </c>
    </row>
    <row r="191" spans="1:6" ht="12.75" customHeight="1" x14ac:dyDescent="0.2">
      <c r="A191" s="53">
        <v>3293</v>
      </c>
      <c r="B191" s="85" t="s">
        <v>426</v>
      </c>
      <c r="C191" s="50" t="s">
        <v>427</v>
      </c>
      <c r="D191" s="242">
        <v>1929.59</v>
      </c>
      <c r="E191" s="381">
        <v>2800.11</v>
      </c>
      <c r="F191" s="52">
        <f t="shared" si="31"/>
        <v>145.11424706803001</v>
      </c>
    </row>
    <row r="192" spans="1:6" ht="12.75" customHeight="1" x14ac:dyDescent="0.2">
      <c r="A192" s="53">
        <v>3294</v>
      </c>
      <c r="B192" s="85" t="s">
        <v>428</v>
      </c>
      <c r="C192" s="50" t="s">
        <v>429</v>
      </c>
      <c r="D192" s="242">
        <v>1097.1199999999999</v>
      </c>
      <c r="E192" s="381">
        <v>1586.21</v>
      </c>
      <c r="F192" s="52">
        <f t="shared" si="31"/>
        <v>144.57944436342424</v>
      </c>
    </row>
    <row r="193" spans="1:6" ht="12.75" customHeight="1" x14ac:dyDescent="0.2">
      <c r="A193" s="53">
        <v>3295</v>
      </c>
      <c r="B193" s="85" t="s">
        <v>430</v>
      </c>
      <c r="C193" s="50" t="s">
        <v>431</v>
      </c>
      <c r="D193" s="242">
        <v>10321.540000000001</v>
      </c>
      <c r="E193" s="381">
        <v>14731.33</v>
      </c>
      <c r="F193" s="52">
        <f t="shared" si="31"/>
        <v>142.72414775314536</v>
      </c>
    </row>
    <row r="194" spans="1:6" ht="12.75" customHeight="1" x14ac:dyDescent="0.2">
      <c r="A194" s="53" t="s">
        <v>432</v>
      </c>
      <c r="B194" s="85" t="s">
        <v>433</v>
      </c>
      <c r="C194" s="50" t="s">
        <v>432</v>
      </c>
      <c r="D194" s="242">
        <v>0</v>
      </c>
      <c r="E194" s="381">
        <v>0</v>
      </c>
      <c r="F194" s="52" t="str">
        <f t="shared" si="31"/>
        <v>-</v>
      </c>
    </row>
    <row r="195" spans="1:6" ht="12.75" customHeight="1" x14ac:dyDescent="0.2">
      <c r="A195" s="53">
        <v>3299</v>
      </c>
      <c r="B195" s="85" t="s">
        <v>434</v>
      </c>
      <c r="C195" s="50" t="s">
        <v>435</v>
      </c>
      <c r="D195" s="242">
        <v>34240.17</v>
      </c>
      <c r="E195" s="381">
        <v>315322.07</v>
      </c>
      <c r="F195" s="52">
        <f t="shared" si="31"/>
        <v>920.91268822555503</v>
      </c>
    </row>
    <row r="196" spans="1:6" ht="12.75" customHeight="1" x14ac:dyDescent="0.2">
      <c r="A196" s="53">
        <v>34</v>
      </c>
      <c r="B196" s="232" t="s">
        <v>436</v>
      </c>
      <c r="C196" s="50" t="s">
        <v>437</v>
      </c>
      <c r="D196" s="51">
        <f t="shared" ref="D196:E196" si="44">D197+D202+D210</f>
        <v>14307.900000000001</v>
      </c>
      <c r="E196" s="51">
        <f t="shared" si="44"/>
        <v>34306.74</v>
      </c>
      <c r="F196" s="52">
        <f t="shared" si="31"/>
        <v>239.77480972050401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9605.02</v>
      </c>
      <c r="E202" s="51">
        <f t="shared" si="46"/>
        <v>8615.5499999999993</v>
      </c>
      <c r="F202" s="52">
        <f t="shared" si="31"/>
        <v>89.698407707636207</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9605.02</v>
      </c>
      <c r="E205" s="242">
        <v>8615.5499999999993</v>
      </c>
      <c r="F205" s="52">
        <f t="shared" si="31"/>
        <v>89.698407707636207</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4702.88</v>
      </c>
      <c r="E210" s="51">
        <f t="shared" si="47"/>
        <v>25691.19</v>
      </c>
      <c r="F210" s="52">
        <f t="shared" si="31"/>
        <v>546.28631817099301</v>
      </c>
    </row>
    <row r="211" spans="1:6" ht="12.75" customHeight="1" x14ac:dyDescent="0.2">
      <c r="A211" s="53">
        <v>3431</v>
      </c>
      <c r="B211" s="232" t="s">
        <v>466</v>
      </c>
      <c r="C211" s="50" t="s">
        <v>467</v>
      </c>
      <c r="D211" s="242">
        <v>3866.25</v>
      </c>
      <c r="E211" s="381">
        <v>3907.34</v>
      </c>
      <c r="F211" s="52">
        <f t="shared" si="31"/>
        <v>101.06278693824765</v>
      </c>
    </row>
    <row r="212" spans="1:6" ht="12.75" customHeight="1" x14ac:dyDescent="0.2">
      <c r="A212" s="53">
        <v>3432</v>
      </c>
      <c r="B212" s="85" t="s">
        <v>468</v>
      </c>
      <c r="C212" s="50" t="s">
        <v>469</v>
      </c>
      <c r="D212" s="242">
        <v>0</v>
      </c>
      <c r="E212" s="381">
        <v>0</v>
      </c>
      <c r="F212" s="52" t="str">
        <f t="shared" si="31"/>
        <v>-</v>
      </c>
    </row>
    <row r="213" spans="1:6" ht="12.75" customHeight="1" x14ac:dyDescent="0.2">
      <c r="A213" s="53">
        <v>3433</v>
      </c>
      <c r="B213" s="85" t="s">
        <v>470</v>
      </c>
      <c r="C213" s="50" t="s">
        <v>471</v>
      </c>
      <c r="D213" s="242">
        <v>836.63</v>
      </c>
      <c r="E213" s="381">
        <v>21783.85</v>
      </c>
      <c r="F213" s="52">
        <f t="shared" si="31"/>
        <v>2603.7615194291379</v>
      </c>
    </row>
    <row r="214" spans="1:6" ht="12.75" customHeight="1" x14ac:dyDescent="0.2">
      <c r="A214" s="53">
        <v>3434</v>
      </c>
      <c r="B214" s="85" t="s">
        <v>472</v>
      </c>
      <c r="C214" s="50" t="s">
        <v>473</v>
      </c>
      <c r="D214" s="242">
        <v>0</v>
      </c>
      <c r="E214" s="381">
        <v>0</v>
      </c>
      <c r="F214" s="52" t="str">
        <f t="shared" si="31"/>
        <v>-</v>
      </c>
    </row>
    <row r="215" spans="1:6" ht="12.75" customHeight="1" x14ac:dyDescent="0.2">
      <c r="A215" s="53">
        <v>35</v>
      </c>
      <c r="B215" s="85" t="s">
        <v>474</v>
      </c>
      <c r="C215" s="50" t="s">
        <v>475</v>
      </c>
      <c r="D215" s="51">
        <f t="shared" ref="D215:E215" si="48">D216+D219+D223</f>
        <v>23093.77</v>
      </c>
      <c r="E215" s="51">
        <f t="shared" si="48"/>
        <v>2322.65</v>
      </c>
      <c r="F215" s="52">
        <f t="shared" si="31"/>
        <v>10.057474375123681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23093.77</v>
      </c>
      <c r="E219" s="51">
        <f t="shared" si="50"/>
        <v>2322.65</v>
      </c>
      <c r="F219" s="52">
        <f t="shared" si="31"/>
        <v>10.057474375123681</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23093.77</v>
      </c>
      <c r="E221" s="242">
        <v>2322.65</v>
      </c>
      <c r="F221" s="52">
        <f t="shared" si="31"/>
        <v>10.057474375123681</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38766.839999999997</v>
      </c>
      <c r="E252" s="51">
        <f t="shared" si="63"/>
        <v>34443.18</v>
      </c>
      <c r="F252" s="52">
        <f t="shared" ref="F252:F258" si="64">IF(D252&lt;&gt;0,IF(E252/D252&gt;=100,"&gt;&gt;100",E252/D252*100),"-")</f>
        <v>88.84701461352023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38766.839999999997</v>
      </c>
      <c r="E259" s="51">
        <f t="shared" si="66"/>
        <v>34443.18</v>
      </c>
      <c r="F259" s="52">
        <f t="shared" ref="F259:F262" si="67">IF(D259&lt;&gt;0,IF(E259/D259&gt;=100,"&gt;&gt;100",E259/D259*100),"-")</f>
        <v>88.84701461352023</v>
      </c>
    </row>
    <row r="260" spans="1:6" ht="12.75" customHeight="1" x14ac:dyDescent="0.2">
      <c r="A260" s="53">
        <v>3721</v>
      </c>
      <c r="B260" s="85" t="s">
        <v>560</v>
      </c>
      <c r="C260" s="50" t="s">
        <v>561</v>
      </c>
      <c r="D260" s="242">
        <v>36421.43</v>
      </c>
      <c r="E260" s="381">
        <v>30779.96</v>
      </c>
      <c r="F260" s="52">
        <f t="shared" si="67"/>
        <v>84.510575230022539</v>
      </c>
    </row>
    <row r="261" spans="1:6" ht="12.75" customHeight="1" x14ac:dyDescent="0.2">
      <c r="A261" s="53">
        <v>3722</v>
      </c>
      <c r="B261" s="85" t="s">
        <v>562</v>
      </c>
      <c r="C261" s="50" t="s">
        <v>563</v>
      </c>
      <c r="D261" s="242">
        <v>2345.41</v>
      </c>
      <c r="E261" s="381">
        <v>3663.22</v>
      </c>
      <c r="F261" s="52">
        <f t="shared" si="67"/>
        <v>156.18676478739323</v>
      </c>
    </row>
    <row r="262" spans="1:6" ht="12.75" customHeight="1" x14ac:dyDescent="0.2">
      <c r="A262" s="53" t="s">
        <v>564</v>
      </c>
      <c r="B262" s="85" t="s">
        <v>565</v>
      </c>
      <c r="C262" s="50" t="s">
        <v>564</v>
      </c>
      <c r="D262" s="242">
        <v>0</v>
      </c>
      <c r="E262" s="381">
        <v>0</v>
      </c>
      <c r="F262" s="52" t="str">
        <f t="shared" si="67"/>
        <v>-</v>
      </c>
    </row>
    <row r="263" spans="1:6" ht="12.75" customHeight="1" x14ac:dyDescent="0.2">
      <c r="A263" s="53">
        <v>38</v>
      </c>
      <c r="B263" s="85" t="s">
        <v>566</v>
      </c>
      <c r="C263" s="50" t="s">
        <v>567</v>
      </c>
      <c r="D263" s="51">
        <f t="shared" ref="D263:E263" si="68">D264+D268+D273+D279</f>
        <v>76817.490000000005</v>
      </c>
      <c r="E263" s="51">
        <f t="shared" si="68"/>
        <v>106989.17</v>
      </c>
      <c r="F263" s="52">
        <f t="shared" ref="F263:F267" si="69">IF(D263&lt;&gt;0,IF(E263/D263&gt;=100,"&gt;&gt;100",E263/D263*100),"-")</f>
        <v>139.27709692154741</v>
      </c>
    </row>
    <row r="264" spans="1:6" ht="12.75" customHeight="1" x14ac:dyDescent="0.2">
      <c r="A264" s="53">
        <v>381</v>
      </c>
      <c r="B264" s="85" t="s">
        <v>568</v>
      </c>
      <c r="C264" s="50" t="s">
        <v>569</v>
      </c>
      <c r="D264" s="51">
        <f t="shared" ref="D264:E264" si="70">SUM(D265:D267)</f>
        <v>63709.120000000003</v>
      </c>
      <c r="E264" s="51">
        <f t="shared" si="70"/>
        <v>106989.17</v>
      </c>
      <c r="F264" s="52">
        <f t="shared" si="69"/>
        <v>167.93383741605595</v>
      </c>
    </row>
    <row r="265" spans="1:6" ht="12.75" customHeight="1" x14ac:dyDescent="0.2">
      <c r="A265" s="53">
        <v>3811</v>
      </c>
      <c r="B265" s="85" t="s">
        <v>570</v>
      </c>
      <c r="C265" s="50" t="s">
        <v>571</v>
      </c>
      <c r="D265" s="242">
        <v>63709.120000000003</v>
      </c>
      <c r="E265" s="381">
        <v>106989.17</v>
      </c>
      <c r="F265" s="52">
        <f t="shared" si="69"/>
        <v>167.93383741605595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13108.37</v>
      </c>
      <c r="E279" s="51">
        <f t="shared" si="75"/>
        <v>0</v>
      </c>
      <c r="F279" s="52">
        <f t="shared" si="74"/>
        <v>0</v>
      </c>
    </row>
    <row r="280" spans="1:6" ht="24" x14ac:dyDescent="0.2">
      <c r="A280" s="53">
        <v>3861</v>
      </c>
      <c r="B280" s="85" t="s">
        <v>599</v>
      </c>
      <c r="C280" s="50" t="s">
        <v>600</v>
      </c>
      <c r="D280" s="242">
        <v>13108.37</v>
      </c>
      <c r="E280" s="242"/>
      <c r="F280" s="52">
        <f t="shared" si="74"/>
        <v>0</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1590111.56</v>
      </c>
      <c r="E289" s="51">
        <f t="shared" si="79"/>
        <v>2037797.5199999996</v>
      </c>
      <c r="F289" s="52">
        <f t="shared" si="76"/>
        <v>128.15437427547533</v>
      </c>
    </row>
    <row r="290" spans="1:6" ht="12.75" customHeight="1" x14ac:dyDescent="0.2">
      <c r="A290" s="53" t="s">
        <v>609</v>
      </c>
      <c r="B290" s="85" t="s">
        <v>620</v>
      </c>
      <c r="C290" s="50" t="s">
        <v>621</v>
      </c>
      <c r="D290" s="51">
        <f>IF(D6&gt;=D289,D6-D289,0)</f>
        <v>425321.7799999998</v>
      </c>
      <c r="E290" s="51">
        <f>IF(E6&gt;=E289,E6-E289,0)</f>
        <v>778643.73000000045</v>
      </c>
      <c r="F290" s="52">
        <f t="shared" si="76"/>
        <v>183.07168045802894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331599.17</v>
      </c>
      <c r="E293" s="381">
        <v>138134.63</v>
      </c>
      <c r="F293" s="52">
        <f t="shared" si="76"/>
        <v>41.657109696625596</v>
      </c>
    </row>
    <row r="294" spans="1:6" ht="12.75" customHeight="1" x14ac:dyDescent="0.2">
      <c r="A294" s="53">
        <v>96</v>
      </c>
      <c r="B294" s="85" t="s">
        <v>628</v>
      </c>
      <c r="C294" s="50" t="s">
        <v>629</v>
      </c>
      <c r="D294" s="242">
        <v>3705975.26</v>
      </c>
      <c r="E294" s="381">
        <v>4031283.11</v>
      </c>
      <c r="F294" s="52">
        <f t="shared" si="76"/>
        <v>108.77792826927831</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4023.9100000000003</v>
      </c>
      <c r="E298" s="51">
        <f t="shared" si="80"/>
        <v>77241.63</v>
      </c>
      <c r="F298" s="52">
        <f t="shared" ref="F298:F418" si="81">IF(D298&lt;&gt;0,IF(E298/D298&gt;=100,"&gt;&gt;100",E298/D298*100),"-")</f>
        <v>1919.5665410011657</v>
      </c>
    </row>
    <row r="299" spans="1:6" ht="12.75" customHeight="1" x14ac:dyDescent="0.2">
      <c r="A299" s="53">
        <v>71</v>
      </c>
      <c r="B299" s="85" t="s">
        <v>637</v>
      </c>
      <c r="C299" s="50" t="s">
        <v>638</v>
      </c>
      <c r="D299" s="51">
        <f t="shared" ref="D299:E299" si="82">D300+D304</f>
        <v>3318.07</v>
      </c>
      <c r="E299" s="51">
        <f t="shared" si="82"/>
        <v>77061.86</v>
      </c>
      <c r="F299" s="52">
        <f t="shared" si="81"/>
        <v>2322.4904839258966</v>
      </c>
    </row>
    <row r="300" spans="1:6" ht="24" x14ac:dyDescent="0.2">
      <c r="A300" s="53">
        <v>711</v>
      </c>
      <c r="B300" s="85" t="s">
        <v>639</v>
      </c>
      <c r="C300" s="50" t="s">
        <v>640</v>
      </c>
      <c r="D300" s="51">
        <f t="shared" ref="D300:E300" si="83">SUM(D301:D303)</f>
        <v>3318.07</v>
      </c>
      <c r="E300" s="51">
        <f t="shared" si="83"/>
        <v>77061.86</v>
      </c>
      <c r="F300" s="52">
        <f t="shared" si="81"/>
        <v>2322.4904839258966</v>
      </c>
    </row>
    <row r="301" spans="1:6" ht="12.75" customHeight="1" x14ac:dyDescent="0.2">
      <c r="A301" s="53">
        <v>7111</v>
      </c>
      <c r="B301" s="85" t="s">
        <v>641</v>
      </c>
      <c r="C301" s="50" t="s">
        <v>642</v>
      </c>
      <c r="D301" s="242">
        <v>3318.07</v>
      </c>
      <c r="E301" s="381">
        <v>77061.86</v>
      </c>
      <c r="F301" s="52">
        <f t="shared" si="81"/>
        <v>2322.4904839258966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705.84</v>
      </c>
      <c r="E311" s="51">
        <f t="shared" si="85"/>
        <v>179.77</v>
      </c>
      <c r="F311" s="52">
        <f t="shared" si="81"/>
        <v>25.468944803354869</v>
      </c>
    </row>
    <row r="312" spans="1:6" ht="12.75" customHeight="1" x14ac:dyDescent="0.2">
      <c r="A312" s="53">
        <v>721</v>
      </c>
      <c r="B312" s="85" t="s">
        <v>663</v>
      </c>
      <c r="C312" s="50" t="s">
        <v>664</v>
      </c>
      <c r="D312" s="51">
        <f t="shared" ref="D312:E312" si="86">SUM(D313:D316)</f>
        <v>705.84</v>
      </c>
      <c r="E312" s="51">
        <f t="shared" si="86"/>
        <v>179.77</v>
      </c>
      <c r="F312" s="52">
        <f t="shared" si="81"/>
        <v>25.468944803354869</v>
      </c>
    </row>
    <row r="313" spans="1:6" ht="12.75" customHeight="1" x14ac:dyDescent="0.2">
      <c r="A313" s="53">
        <v>7211</v>
      </c>
      <c r="B313" s="85" t="s">
        <v>665</v>
      </c>
      <c r="C313" s="50" t="s">
        <v>666</v>
      </c>
      <c r="D313" s="242">
        <v>705.84</v>
      </c>
      <c r="E313" s="381">
        <v>179.77</v>
      </c>
      <c r="F313" s="52">
        <f t="shared" si="81"/>
        <v>25.468944803354869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91625.37999999999</v>
      </c>
      <c r="E350" s="51">
        <f t="shared" si="95"/>
        <v>476597.73</v>
      </c>
      <c r="F350" s="52">
        <f t="shared" si="81"/>
        <v>520.15907601147205</v>
      </c>
    </row>
    <row r="351" spans="1:6" ht="12.75" customHeight="1" x14ac:dyDescent="0.2">
      <c r="A351" s="53">
        <v>41</v>
      </c>
      <c r="B351" s="85" t="s">
        <v>741</v>
      </c>
      <c r="C351" s="50" t="s">
        <v>742</v>
      </c>
      <c r="D351" s="51">
        <f t="shared" ref="D351:E351" si="96">D352+D356</f>
        <v>7925.06</v>
      </c>
      <c r="E351" s="51">
        <f t="shared" si="96"/>
        <v>72603.8</v>
      </c>
      <c r="F351" s="52">
        <f t="shared" si="81"/>
        <v>916.1293416075082</v>
      </c>
    </row>
    <row r="352" spans="1:6" ht="12.75" customHeight="1" x14ac:dyDescent="0.2">
      <c r="A352" s="53">
        <v>411</v>
      </c>
      <c r="B352" s="85" t="s">
        <v>743</v>
      </c>
      <c r="C352" s="50" t="s">
        <v>744</v>
      </c>
      <c r="D352" s="51">
        <f t="shared" ref="D352:E352" si="97">SUM(D353:D355)</f>
        <v>7925.06</v>
      </c>
      <c r="E352" s="51">
        <f t="shared" si="97"/>
        <v>72603.8</v>
      </c>
      <c r="F352" s="52">
        <f t="shared" si="81"/>
        <v>916.1293416075082</v>
      </c>
    </row>
    <row r="353" spans="1:6" ht="12.75" customHeight="1" x14ac:dyDescent="0.2">
      <c r="A353" s="53">
        <v>4111</v>
      </c>
      <c r="B353" s="85" t="s">
        <v>641</v>
      </c>
      <c r="C353" s="50" t="s">
        <v>745</v>
      </c>
      <c r="D353" s="242">
        <v>7925.06</v>
      </c>
      <c r="E353" s="381">
        <v>72603.8</v>
      </c>
      <c r="F353" s="52">
        <f t="shared" si="81"/>
        <v>916.1293416075082</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70557.45</v>
      </c>
      <c r="E363" s="51">
        <f t="shared" si="99"/>
        <v>131999.69</v>
      </c>
      <c r="F363" s="52">
        <f t="shared" si="81"/>
        <v>187.08115160057514</v>
      </c>
    </row>
    <row r="364" spans="1:6" ht="12.75" customHeight="1" x14ac:dyDescent="0.2">
      <c r="A364" s="53">
        <v>421</v>
      </c>
      <c r="B364" s="85" t="s">
        <v>759</v>
      </c>
      <c r="C364" s="50" t="s">
        <v>760</v>
      </c>
      <c r="D364" s="51">
        <f t="shared" ref="D364:E364" si="100">SUM(D365:D368)</f>
        <v>19202.5</v>
      </c>
      <c r="E364" s="51">
        <f t="shared" si="100"/>
        <v>20761.16</v>
      </c>
      <c r="F364" s="52">
        <f t="shared" si="81"/>
        <v>108.11696393698737</v>
      </c>
    </row>
    <row r="365" spans="1:6" ht="12.75" customHeight="1" x14ac:dyDescent="0.2">
      <c r="A365" s="53">
        <v>4211</v>
      </c>
      <c r="B365" s="85" t="s">
        <v>665</v>
      </c>
      <c r="C365" s="50" t="s">
        <v>761</v>
      </c>
      <c r="D365" s="242">
        <v>0</v>
      </c>
      <c r="E365" s="381">
        <v>0</v>
      </c>
      <c r="F365" s="52" t="str">
        <f t="shared" si="81"/>
        <v>-</v>
      </c>
    </row>
    <row r="366" spans="1:6" ht="12.75" customHeight="1" x14ac:dyDescent="0.2">
      <c r="A366" s="53">
        <v>4212</v>
      </c>
      <c r="B366" s="85" t="s">
        <v>667</v>
      </c>
      <c r="C366" s="50" t="s">
        <v>762</v>
      </c>
      <c r="D366" s="242">
        <v>0</v>
      </c>
      <c r="E366" s="381">
        <v>0</v>
      </c>
      <c r="F366" s="52" t="str">
        <f t="shared" si="81"/>
        <v>-</v>
      </c>
    </row>
    <row r="367" spans="1:6" ht="12.75" customHeight="1" x14ac:dyDescent="0.2">
      <c r="A367" s="53">
        <v>4213</v>
      </c>
      <c r="B367" s="85" t="s">
        <v>669</v>
      </c>
      <c r="C367" s="50" t="s">
        <v>763</v>
      </c>
      <c r="D367" s="242">
        <v>0</v>
      </c>
      <c r="E367" s="381">
        <v>0</v>
      </c>
      <c r="F367" s="52" t="str">
        <f t="shared" si="81"/>
        <v>-</v>
      </c>
    </row>
    <row r="368" spans="1:6" ht="12.75" customHeight="1" x14ac:dyDescent="0.2">
      <c r="A368" s="53">
        <v>4214</v>
      </c>
      <c r="B368" s="85" t="s">
        <v>671</v>
      </c>
      <c r="C368" s="50" t="s">
        <v>764</v>
      </c>
      <c r="D368" s="242">
        <v>19202.5</v>
      </c>
      <c r="E368" s="381">
        <v>20761.16</v>
      </c>
      <c r="F368" s="52">
        <f t="shared" si="81"/>
        <v>108.11696393698737</v>
      </c>
    </row>
    <row r="369" spans="1:6" ht="12.75" customHeight="1" x14ac:dyDescent="0.2">
      <c r="A369" s="53">
        <v>422</v>
      </c>
      <c r="B369" s="85" t="s">
        <v>765</v>
      </c>
      <c r="C369" s="50" t="s">
        <v>766</v>
      </c>
      <c r="D369" s="51">
        <f t="shared" ref="D369:E369" si="101">SUM(D370:D377)</f>
        <v>30923.769999999997</v>
      </c>
      <c r="E369" s="51">
        <f t="shared" si="101"/>
        <v>67800.97</v>
      </c>
      <c r="F369" s="52">
        <f t="shared" si="81"/>
        <v>219.25195407933771</v>
      </c>
    </row>
    <row r="370" spans="1:6" ht="12.75" customHeight="1" x14ac:dyDescent="0.2">
      <c r="A370" s="53">
        <v>4221</v>
      </c>
      <c r="B370" s="85" t="s">
        <v>675</v>
      </c>
      <c r="C370" s="50" t="s">
        <v>767</v>
      </c>
      <c r="D370" s="242">
        <v>6900.79</v>
      </c>
      <c r="E370" s="381">
        <v>3064.54</v>
      </c>
      <c r="F370" s="52">
        <f t="shared" si="81"/>
        <v>44.408538732521933</v>
      </c>
    </row>
    <row r="371" spans="1:6" ht="12.75" customHeight="1" x14ac:dyDescent="0.2">
      <c r="A371" s="53">
        <v>4222</v>
      </c>
      <c r="B371" s="85" t="s">
        <v>768</v>
      </c>
      <c r="C371" s="50" t="s">
        <v>769</v>
      </c>
      <c r="D371" s="242">
        <v>0</v>
      </c>
      <c r="E371" s="381">
        <v>0</v>
      </c>
      <c r="F371" s="52" t="str">
        <f t="shared" si="81"/>
        <v>-</v>
      </c>
    </row>
    <row r="372" spans="1:6" ht="12.75" customHeight="1" x14ac:dyDescent="0.2">
      <c r="A372" s="53">
        <v>4223</v>
      </c>
      <c r="B372" s="85" t="s">
        <v>679</v>
      </c>
      <c r="C372" s="50" t="s">
        <v>770</v>
      </c>
      <c r="D372" s="242">
        <v>88.13</v>
      </c>
      <c r="E372" s="381">
        <v>0</v>
      </c>
      <c r="F372" s="52">
        <f t="shared" si="81"/>
        <v>0</v>
      </c>
    </row>
    <row r="373" spans="1:6" ht="12.75" customHeight="1" x14ac:dyDescent="0.2">
      <c r="A373" s="53">
        <v>4224</v>
      </c>
      <c r="B373" s="85" t="s">
        <v>681</v>
      </c>
      <c r="C373" s="50" t="s">
        <v>771</v>
      </c>
      <c r="D373" s="242">
        <v>0</v>
      </c>
      <c r="E373" s="381">
        <v>0</v>
      </c>
      <c r="F373" s="52" t="str">
        <f t="shared" si="81"/>
        <v>-</v>
      </c>
    </row>
    <row r="374" spans="1:6" ht="12.75" customHeight="1" x14ac:dyDescent="0.2">
      <c r="A374" s="53">
        <v>4225</v>
      </c>
      <c r="B374" s="85" t="s">
        <v>683</v>
      </c>
      <c r="C374" s="50" t="s">
        <v>772</v>
      </c>
      <c r="D374" s="242">
        <v>0</v>
      </c>
      <c r="E374" s="381">
        <v>0</v>
      </c>
      <c r="F374" s="52" t="str">
        <f t="shared" si="81"/>
        <v>-</v>
      </c>
    </row>
    <row r="375" spans="1:6" ht="12.75" customHeight="1" x14ac:dyDescent="0.2">
      <c r="A375" s="53">
        <v>4226</v>
      </c>
      <c r="B375" s="85" t="s">
        <v>685</v>
      </c>
      <c r="C375" s="50" t="s">
        <v>773</v>
      </c>
      <c r="D375" s="242">
        <v>0</v>
      </c>
      <c r="E375" s="381">
        <v>0</v>
      </c>
      <c r="F375" s="52" t="str">
        <f t="shared" si="81"/>
        <v>-</v>
      </c>
    </row>
    <row r="376" spans="1:6" ht="12.75" customHeight="1" x14ac:dyDescent="0.2">
      <c r="A376" s="53">
        <v>4227</v>
      </c>
      <c r="B376" s="232" t="s">
        <v>687</v>
      </c>
      <c r="C376" s="50" t="s">
        <v>774</v>
      </c>
      <c r="D376" s="242">
        <v>23934.85</v>
      </c>
      <c r="E376" s="381">
        <v>64736.43</v>
      </c>
      <c r="F376" s="52">
        <f t="shared" si="81"/>
        <v>270.46933655318503</v>
      </c>
    </row>
    <row r="377" spans="1:6" ht="12.75" customHeight="1" x14ac:dyDescent="0.2">
      <c r="A377" s="53" t="s">
        <v>775</v>
      </c>
      <c r="B377" s="232" t="s">
        <v>690</v>
      </c>
      <c r="C377" s="50" t="s">
        <v>775</v>
      </c>
      <c r="D377" s="242">
        <v>0</v>
      </c>
      <c r="E377" s="381">
        <v>0</v>
      </c>
      <c r="F377" s="52" t="str">
        <f t="shared" si="81"/>
        <v>-</v>
      </c>
    </row>
    <row r="378" spans="1:6" ht="12.75" customHeight="1" x14ac:dyDescent="0.2">
      <c r="A378" s="53">
        <v>423</v>
      </c>
      <c r="B378" s="85" t="s">
        <v>776</v>
      </c>
      <c r="C378" s="50" t="s">
        <v>777</v>
      </c>
      <c r="D378" s="51">
        <f t="shared" ref="D378:E378" si="102">SUM(D379:D382)</f>
        <v>0</v>
      </c>
      <c r="E378" s="51">
        <f t="shared" si="102"/>
        <v>12000</v>
      </c>
      <c r="F378" s="52" t="str">
        <f t="shared" si="81"/>
        <v>-</v>
      </c>
    </row>
    <row r="379" spans="1:6" ht="12.75" customHeight="1" x14ac:dyDescent="0.2">
      <c r="A379" s="53">
        <v>4231</v>
      </c>
      <c r="B379" s="85" t="s">
        <v>693</v>
      </c>
      <c r="C379" s="50" t="s">
        <v>778</v>
      </c>
      <c r="D379" s="242">
        <v>0</v>
      </c>
      <c r="E379" s="242">
        <v>12000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263.29000000000002</v>
      </c>
      <c r="E383" s="51">
        <f t="shared" si="103"/>
        <v>6517.46</v>
      </c>
      <c r="F383" s="52">
        <f t="shared" si="81"/>
        <v>2475.3921531391238</v>
      </c>
    </row>
    <row r="384" spans="1:6" ht="12.75" customHeight="1" x14ac:dyDescent="0.2">
      <c r="A384" s="53">
        <v>4241</v>
      </c>
      <c r="B384" s="85" t="s">
        <v>784</v>
      </c>
      <c r="C384" s="50" t="s">
        <v>785</v>
      </c>
      <c r="D384" s="242">
        <v>263.29000000000002</v>
      </c>
      <c r="E384" s="242">
        <v>6517.46</v>
      </c>
      <c r="F384" s="52">
        <f t="shared" si="81"/>
        <v>2475.3921531391238</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20167.89</v>
      </c>
      <c r="E391" s="51">
        <f t="shared" si="105"/>
        <v>24920.1</v>
      </c>
      <c r="F391" s="52">
        <f t="shared" si="81"/>
        <v>123.56324831204455</v>
      </c>
    </row>
    <row r="392" spans="1:6" ht="12.75" customHeight="1" x14ac:dyDescent="0.2">
      <c r="A392" s="53">
        <v>4261</v>
      </c>
      <c r="B392" s="85" t="s">
        <v>719</v>
      </c>
      <c r="C392" s="50" t="s">
        <v>796</v>
      </c>
      <c r="D392" s="242">
        <v>0</v>
      </c>
      <c r="E392" s="381">
        <v>0</v>
      </c>
      <c r="F392" s="52" t="str">
        <f t="shared" si="81"/>
        <v>-</v>
      </c>
    </row>
    <row r="393" spans="1:6" ht="12.75" customHeight="1" x14ac:dyDescent="0.2">
      <c r="A393" s="53">
        <v>4262</v>
      </c>
      <c r="B393" s="85" t="s">
        <v>721</v>
      </c>
      <c r="C393" s="50" t="s">
        <v>797</v>
      </c>
      <c r="D393" s="242">
        <v>1072.4000000000001</v>
      </c>
      <c r="E393" s="381">
        <v>482.51</v>
      </c>
      <c r="F393" s="52">
        <f t="shared" si="81"/>
        <v>44.993472584856391</v>
      </c>
    </row>
    <row r="394" spans="1:6" ht="12.75" customHeight="1" x14ac:dyDescent="0.2">
      <c r="A394" s="53">
        <v>4263</v>
      </c>
      <c r="B394" s="85" t="s">
        <v>723</v>
      </c>
      <c r="C394" s="50" t="s">
        <v>798</v>
      </c>
      <c r="D394" s="242">
        <v>2919.9</v>
      </c>
      <c r="E394" s="381">
        <v>0</v>
      </c>
      <c r="F394" s="52">
        <f t="shared" si="81"/>
        <v>0</v>
      </c>
    </row>
    <row r="395" spans="1:6" ht="12.75" customHeight="1" x14ac:dyDescent="0.2">
      <c r="A395" s="53">
        <v>4264</v>
      </c>
      <c r="B395" s="85" t="s">
        <v>725</v>
      </c>
      <c r="C395" s="50" t="s">
        <v>799</v>
      </c>
      <c r="D395" s="242">
        <v>16175.59</v>
      </c>
      <c r="E395" s="381">
        <v>24437.59</v>
      </c>
      <c r="F395" s="52">
        <f t="shared" si="81"/>
        <v>151.07696226227296</v>
      </c>
    </row>
    <row r="396" spans="1:6" ht="24" x14ac:dyDescent="0.2">
      <c r="A396" s="53">
        <v>43</v>
      </c>
      <c r="B396" s="85" t="s">
        <v>800</v>
      </c>
      <c r="C396" s="50" t="s">
        <v>801</v>
      </c>
      <c r="D396" s="51">
        <f t="shared" ref="D396:E396" si="106">D397</f>
        <v>1592.67</v>
      </c>
      <c r="E396" s="51">
        <f t="shared" si="106"/>
        <v>0</v>
      </c>
      <c r="F396" s="52">
        <f t="shared" si="81"/>
        <v>0</v>
      </c>
    </row>
    <row r="397" spans="1:6" ht="12.75" customHeight="1" x14ac:dyDescent="0.2">
      <c r="A397" s="53">
        <v>431</v>
      </c>
      <c r="B397" s="85" t="s">
        <v>802</v>
      </c>
      <c r="C397" s="50" t="s">
        <v>803</v>
      </c>
      <c r="D397" s="51">
        <f t="shared" ref="D397:E397" si="107">SUM(D398:D399)</f>
        <v>1592.67</v>
      </c>
      <c r="E397" s="51">
        <f t="shared" si="107"/>
        <v>0</v>
      </c>
      <c r="F397" s="52">
        <f t="shared" si="81"/>
        <v>0</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1592.67</v>
      </c>
      <c r="E399" s="242"/>
      <c r="F399" s="52">
        <f t="shared" si="81"/>
        <v>0</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11550.2</v>
      </c>
      <c r="E402" s="51">
        <f t="shared" si="109"/>
        <v>271994.23999999999</v>
      </c>
      <c r="F402" s="52">
        <f t="shared" si="81"/>
        <v>2354.887707572163</v>
      </c>
    </row>
    <row r="403" spans="1:6" ht="12.75" customHeight="1" x14ac:dyDescent="0.2">
      <c r="A403" s="53">
        <v>451</v>
      </c>
      <c r="B403" s="85" t="s">
        <v>812</v>
      </c>
      <c r="C403" s="50" t="s">
        <v>813</v>
      </c>
      <c r="D403" s="242">
        <v>6739</v>
      </c>
      <c r="E403" s="381">
        <v>271994.23999999999</v>
      </c>
      <c r="F403" s="52">
        <f t="shared" si="81"/>
        <v>4036.1216797744469</v>
      </c>
    </row>
    <row r="404" spans="1:6" ht="12.75" customHeight="1" x14ac:dyDescent="0.2">
      <c r="A404" s="53">
        <v>452</v>
      </c>
      <c r="B404" s="85" t="s">
        <v>814</v>
      </c>
      <c r="C404" s="50" t="s">
        <v>815</v>
      </c>
      <c r="D404" s="242">
        <v>4811.2</v>
      </c>
      <c r="E404" s="242"/>
      <c r="F404" s="52">
        <f t="shared" si="81"/>
        <v>0</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87601.469999999987</v>
      </c>
      <c r="E408" s="51">
        <f t="shared" si="111"/>
        <v>399356.1</v>
      </c>
      <c r="F408" s="52">
        <f t="shared" si="81"/>
        <v>455.8783088913919</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2088173.09</v>
      </c>
      <c r="E410" s="381">
        <v>2457534.42</v>
      </c>
      <c r="F410" s="52">
        <f t="shared" si="81"/>
        <v>117.68825255764597</v>
      </c>
    </row>
    <row r="411" spans="1:6" ht="12.75" customHeight="1" x14ac:dyDescent="0.2">
      <c r="A411" s="53">
        <v>97</v>
      </c>
      <c r="B411" s="85" t="s">
        <v>828</v>
      </c>
      <c r="C411" s="50" t="s">
        <v>829</v>
      </c>
      <c r="D411" s="242">
        <v>60908.75</v>
      </c>
      <c r="E411" s="381">
        <v>71300.149999999994</v>
      </c>
      <c r="F411" s="52">
        <f t="shared" si="81"/>
        <v>117.06060295113592</v>
      </c>
    </row>
    <row r="412" spans="1:6" ht="12.75" customHeight="1" x14ac:dyDescent="0.2">
      <c r="A412" s="53" t="s">
        <v>609</v>
      </c>
      <c r="B412" s="85" t="s">
        <v>830</v>
      </c>
      <c r="C412" s="50" t="s">
        <v>831</v>
      </c>
      <c r="D412" s="51">
        <f>D6+D298</f>
        <v>2019457.2499999998</v>
      </c>
      <c r="E412" s="51">
        <f>E6+E298</f>
        <v>2893682.88</v>
      </c>
      <c r="F412" s="52">
        <f t="shared" si="81"/>
        <v>143.2901280777298</v>
      </c>
    </row>
    <row r="413" spans="1:6" ht="12.75" customHeight="1" x14ac:dyDescent="0.2">
      <c r="A413" s="53" t="s">
        <v>609</v>
      </c>
      <c r="B413" s="85" t="s">
        <v>832</v>
      </c>
      <c r="C413" s="50" t="s">
        <v>833</v>
      </c>
      <c r="D413" s="51">
        <f t="shared" ref="D413:E413" si="112">D289+D350</f>
        <v>1681736.94</v>
      </c>
      <c r="E413" s="51">
        <f t="shared" si="112"/>
        <v>2514395.2499999995</v>
      </c>
      <c r="F413" s="52">
        <f t="shared" si="81"/>
        <v>149.51180474159054</v>
      </c>
    </row>
    <row r="414" spans="1:6" ht="12.75" customHeight="1" x14ac:dyDescent="0.2">
      <c r="A414" s="53" t="s">
        <v>609</v>
      </c>
      <c r="B414" s="85" t="s">
        <v>834</v>
      </c>
      <c r="C414" s="50" t="s">
        <v>835</v>
      </c>
      <c r="D414" s="51">
        <f t="shared" ref="D414:E414" si="113">IF(D412&gt;=D413,D412-D413,0)</f>
        <v>337720.30999999982</v>
      </c>
      <c r="E414" s="51">
        <f t="shared" si="113"/>
        <v>379287.63000000035</v>
      </c>
      <c r="F414" s="52">
        <f t="shared" si="81"/>
        <v>112.30820852912298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2419772.2600000002</v>
      </c>
      <c r="E417" s="51">
        <f t="shared" si="116"/>
        <v>2595669.0499999998</v>
      </c>
      <c r="F417" s="52">
        <f t="shared" si="81"/>
        <v>107.26914647744576</v>
      </c>
    </row>
    <row r="418" spans="1:6" ht="12.75" customHeight="1" x14ac:dyDescent="0.2">
      <c r="A418" s="55" t="s">
        <v>843</v>
      </c>
      <c r="B418" s="233" t="s">
        <v>844</v>
      </c>
      <c r="C418" s="56" t="s">
        <v>845</v>
      </c>
      <c r="D418" s="62">
        <f t="shared" ref="D418:E418" si="117">D294+D411</f>
        <v>3766884.01</v>
      </c>
      <c r="E418" s="62">
        <f t="shared" si="117"/>
        <v>4102583.26</v>
      </c>
      <c r="F418" s="57">
        <f t="shared" si="81"/>
        <v>108.91185523920606</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55126.55</v>
      </c>
      <c r="E528" s="51">
        <f t="shared" si="148"/>
        <v>55325.23</v>
      </c>
      <c r="F528" s="52">
        <f t="shared" si="119"/>
        <v>100.36040709966431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55126.55</v>
      </c>
      <c r="E593" s="51">
        <f t="shared" si="167"/>
        <v>55325.23</v>
      </c>
      <c r="F593" s="52">
        <f t="shared" si="119"/>
        <v>100.36040709966431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55113.68</v>
      </c>
      <c r="E605" s="51">
        <f t="shared" si="171"/>
        <v>54998.98</v>
      </c>
      <c r="F605" s="52">
        <f t="shared" si="119"/>
        <v>99.791884700858304</v>
      </c>
    </row>
    <row r="606" spans="1:6" ht="24" x14ac:dyDescent="0.2">
      <c r="A606" s="53">
        <v>5443</v>
      </c>
      <c r="B606" s="85" t="s">
        <v>1210</v>
      </c>
      <c r="C606" s="50" t="s">
        <v>1211</v>
      </c>
      <c r="D606" s="242">
        <v>55113.68</v>
      </c>
      <c r="E606" s="381">
        <v>54998.98</v>
      </c>
      <c r="F606" s="52">
        <f t="shared" si="119"/>
        <v>99.791884700858304</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12.87</v>
      </c>
      <c r="E617" s="51">
        <f t="shared" si="173"/>
        <v>326.25</v>
      </c>
      <c r="F617" s="52">
        <f t="shared" si="119"/>
        <v>2534.9650349650351</v>
      </c>
    </row>
    <row r="618" spans="1:6" ht="12.75" customHeight="1" x14ac:dyDescent="0.2">
      <c r="A618" s="53">
        <v>5471</v>
      </c>
      <c r="B618" s="85" t="s">
        <v>1234</v>
      </c>
      <c r="C618" s="50" t="s">
        <v>1235</v>
      </c>
      <c r="D618" s="242">
        <v>12.87</v>
      </c>
      <c r="E618" s="381">
        <v>326.25</v>
      </c>
      <c r="F618" s="52">
        <f t="shared" si="119"/>
        <v>2534.9650349650351</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55126.55</v>
      </c>
      <c r="E636" s="51">
        <f t="shared" si="179"/>
        <v>55325.23</v>
      </c>
      <c r="F636" s="52">
        <f t="shared" si="119"/>
        <v>100.36040709966431</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180978.64</v>
      </c>
      <c r="E638" s="242"/>
      <c r="F638" s="52">
        <f t="shared" si="119"/>
        <v>0</v>
      </c>
    </row>
    <row r="639" spans="1:6" ht="12.75" customHeight="1" x14ac:dyDescent="0.2">
      <c r="A639" s="53" t="s">
        <v>609</v>
      </c>
      <c r="B639" s="85" t="s">
        <v>1276</v>
      </c>
      <c r="C639" s="50" t="s">
        <v>1277</v>
      </c>
      <c r="D639" s="51">
        <f t="shared" ref="D639:E639" si="180">D412+D420</f>
        <v>2019457.2499999998</v>
      </c>
      <c r="E639" s="51">
        <f t="shared" si="180"/>
        <v>2893682.88</v>
      </c>
      <c r="F639" s="52">
        <f t="shared" si="119"/>
        <v>143.2901280777298</v>
      </c>
    </row>
    <row r="640" spans="1:6" ht="12.75" customHeight="1" x14ac:dyDescent="0.2">
      <c r="A640" s="53" t="s">
        <v>609</v>
      </c>
      <c r="B640" s="85" t="s">
        <v>1278</v>
      </c>
      <c r="C640" s="50" t="s">
        <v>1279</v>
      </c>
      <c r="D640" s="51">
        <f t="shared" ref="D640:E640" si="181">D413+D528</f>
        <v>1736863.49</v>
      </c>
      <c r="E640" s="51">
        <f t="shared" si="181"/>
        <v>2569720.4799999995</v>
      </c>
      <c r="F640" s="52">
        <f t="shared" si="119"/>
        <v>147.95178174883506</v>
      </c>
    </row>
    <row r="641" spans="1:6" ht="12.75" customHeight="1" x14ac:dyDescent="0.2">
      <c r="A641" s="53" t="s">
        <v>609</v>
      </c>
      <c r="B641" s="85" t="s">
        <v>1280</v>
      </c>
      <c r="C641" s="50" t="s">
        <v>1281</v>
      </c>
      <c r="D641" s="51">
        <f t="shared" ref="D641:E641" si="182">IF(D639&gt;=D640,D639-D640,0)</f>
        <v>282593.75999999978</v>
      </c>
      <c r="E641" s="51">
        <f t="shared" si="182"/>
        <v>323962.40000000037</v>
      </c>
      <c r="F641" s="52">
        <f t="shared" si="119"/>
        <v>114.63890780886337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2600750.9000000004</v>
      </c>
      <c r="E644" s="51">
        <f t="shared" si="185"/>
        <v>2595669.0499999998</v>
      </c>
      <c r="F644" s="52">
        <f t="shared" si="119"/>
        <v>99.804600663600624</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2318157.1400000006</v>
      </c>
      <c r="E646" s="51">
        <f t="shared" si="187"/>
        <v>2271706.6499999994</v>
      </c>
      <c r="F646" s="52">
        <f t="shared" si="119"/>
        <v>97.996232041456807</v>
      </c>
    </row>
    <row r="647" spans="1:6" ht="24" x14ac:dyDescent="0.2">
      <c r="A647" s="55" t="s">
        <v>1292</v>
      </c>
      <c r="B647" s="233" t="s">
        <v>1293</v>
      </c>
      <c r="C647" s="56" t="s">
        <v>1292</v>
      </c>
      <c r="D647" s="243">
        <v>0</v>
      </c>
      <c r="E647" s="382">
        <v>10973.77</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167057.91</v>
      </c>
      <c r="E649" s="381">
        <v>250456.46</v>
      </c>
      <c r="F649" s="52">
        <f t="shared" ref="F649:F724" si="188">IF(D649&lt;&gt;0,IF(E649/D649&gt;=100,"&gt;&gt;100",E649/D649*100),"-")</f>
        <v>149.92194024215911</v>
      </c>
    </row>
    <row r="650" spans="1:6" ht="12.75" customHeight="1" x14ac:dyDescent="0.2">
      <c r="A650" s="53" t="s">
        <v>1297</v>
      </c>
      <c r="B650" s="85" t="s">
        <v>1298</v>
      </c>
      <c r="C650" s="50" t="s">
        <v>1297</v>
      </c>
      <c r="D650" s="242">
        <v>2437946.8199999998</v>
      </c>
      <c r="E650" s="381">
        <v>3189093.54</v>
      </c>
      <c r="F650" s="52">
        <f t="shared" si="188"/>
        <v>130.81062777243028</v>
      </c>
    </row>
    <row r="651" spans="1:6" ht="12.75" customHeight="1" x14ac:dyDescent="0.2">
      <c r="A651" s="53" t="s">
        <v>1299</v>
      </c>
      <c r="B651" s="85" t="s">
        <v>1300</v>
      </c>
      <c r="C651" s="50" t="s">
        <v>1299</v>
      </c>
      <c r="D651" s="242">
        <v>2478557.9900000002</v>
      </c>
      <c r="E651" s="381">
        <v>3347674.7</v>
      </c>
      <c r="F651" s="52">
        <f t="shared" si="188"/>
        <v>135.06541761405387</v>
      </c>
    </row>
    <row r="652" spans="1:6" ht="24" x14ac:dyDescent="0.2">
      <c r="A652" s="53">
        <v>11</v>
      </c>
      <c r="B652" s="85" t="s">
        <v>1301</v>
      </c>
      <c r="C652" s="50" t="s">
        <v>1302</v>
      </c>
      <c r="D652" s="51">
        <f t="shared" ref="D652:E652" si="189">+D649+D650-D651</f>
        <v>126446.73999999976</v>
      </c>
      <c r="E652" s="51">
        <f t="shared" si="189"/>
        <v>91875.299999999814</v>
      </c>
      <c r="F652" s="52">
        <f t="shared" si="188"/>
        <v>72.659287222430564</v>
      </c>
    </row>
    <row r="653" spans="1:6" ht="24" x14ac:dyDescent="0.2">
      <c r="A653" s="53" t="s">
        <v>609</v>
      </c>
      <c r="B653" s="85" t="s">
        <v>1303</v>
      </c>
      <c r="C653" s="50" t="s">
        <v>1304</v>
      </c>
      <c r="D653" s="262">
        <v>26</v>
      </c>
      <c r="E653" s="383">
        <v>23</v>
      </c>
      <c r="F653" s="52">
        <f t="shared" si="188"/>
        <v>88.461538461538453</v>
      </c>
    </row>
    <row r="654" spans="1:6" ht="24" x14ac:dyDescent="0.2">
      <c r="A654" s="53" t="s">
        <v>609</v>
      </c>
      <c r="B654" s="85" t="s">
        <v>1305</v>
      </c>
      <c r="C654" s="50" t="s">
        <v>1306</v>
      </c>
      <c r="D654" s="262">
        <v>59</v>
      </c>
      <c r="E654" s="383">
        <v>59</v>
      </c>
      <c r="F654" s="52">
        <f t="shared" si="188"/>
        <v>100</v>
      </c>
    </row>
    <row r="655" spans="1:6" ht="12.75" customHeight="1" x14ac:dyDescent="0.2">
      <c r="A655" s="53" t="s">
        <v>609</v>
      </c>
      <c r="B655" s="85" t="s">
        <v>1307</v>
      </c>
      <c r="C655" s="50" t="s">
        <v>1308</v>
      </c>
      <c r="D655" s="262">
        <v>25</v>
      </c>
      <c r="E655" s="383">
        <v>23</v>
      </c>
      <c r="F655" s="52">
        <f t="shared" si="188"/>
        <v>92</v>
      </c>
    </row>
    <row r="656" spans="1:6" ht="12.75" customHeight="1" x14ac:dyDescent="0.2">
      <c r="A656" s="53" t="s">
        <v>609</v>
      </c>
      <c r="B656" s="85" t="s">
        <v>1309</v>
      </c>
      <c r="C656" s="50" t="s">
        <v>1310</v>
      </c>
      <c r="D656" s="262">
        <v>59</v>
      </c>
      <c r="E656" s="383">
        <v>59</v>
      </c>
      <c r="F656" s="52">
        <f t="shared" si="188"/>
        <v>100</v>
      </c>
    </row>
    <row r="657" spans="1:6" ht="24" x14ac:dyDescent="0.2">
      <c r="A657" s="53" t="s">
        <v>1311</v>
      </c>
      <c r="B657" s="85" t="s">
        <v>1312</v>
      </c>
      <c r="C657" s="50" t="s">
        <v>1313</v>
      </c>
      <c r="D657" s="242">
        <v>0</v>
      </c>
      <c r="E657" s="381">
        <v>0</v>
      </c>
      <c r="F657" s="52" t="str">
        <f t="shared" si="188"/>
        <v>-</v>
      </c>
    </row>
    <row r="658" spans="1:6" ht="12.75" customHeight="1" x14ac:dyDescent="0.2">
      <c r="A658" s="53">
        <v>61315</v>
      </c>
      <c r="B658" s="85" t="s">
        <v>1314</v>
      </c>
      <c r="C658" s="50" t="s">
        <v>1315</v>
      </c>
      <c r="D658" s="242">
        <v>8947.02</v>
      </c>
      <c r="E658" s="381">
        <v>8054.24</v>
      </c>
      <c r="F658" s="52">
        <f t="shared" si="188"/>
        <v>90.021482013005439</v>
      </c>
    </row>
    <row r="659" spans="1:6" ht="12.75" customHeight="1" x14ac:dyDescent="0.2">
      <c r="A659" s="53">
        <v>61451</v>
      </c>
      <c r="B659" s="85" t="s">
        <v>1316</v>
      </c>
      <c r="C659" s="50" t="s">
        <v>1317</v>
      </c>
      <c r="D659" s="242">
        <v>0</v>
      </c>
      <c r="E659" s="381">
        <v>0</v>
      </c>
      <c r="F659" s="52" t="str">
        <f t="shared" si="188"/>
        <v>-</v>
      </c>
    </row>
    <row r="660" spans="1:6" ht="12.75" customHeight="1" x14ac:dyDescent="0.2">
      <c r="A660" s="53">
        <v>61453</v>
      </c>
      <c r="B660" s="85" t="s">
        <v>1318</v>
      </c>
      <c r="C660" s="50" t="s">
        <v>1319</v>
      </c>
      <c r="D660" s="242">
        <v>0</v>
      </c>
      <c r="E660" s="381">
        <v>159.26</v>
      </c>
      <c r="F660" s="52" t="str">
        <f t="shared" si="188"/>
        <v>-</v>
      </c>
    </row>
    <row r="661" spans="1:6" ht="12.75" customHeight="1" x14ac:dyDescent="0.2">
      <c r="A661" s="53">
        <v>63311</v>
      </c>
      <c r="B661" s="85" t="s">
        <v>1320</v>
      </c>
      <c r="C661" s="50" t="s">
        <v>1321</v>
      </c>
      <c r="D661" s="242">
        <v>97318.94</v>
      </c>
      <c r="E661" s="381">
        <v>56174.52</v>
      </c>
      <c r="F661" s="52">
        <f t="shared" si="188"/>
        <v>57.722083697171378</v>
      </c>
    </row>
    <row r="662" spans="1:6" ht="12.75" customHeight="1" x14ac:dyDescent="0.2">
      <c r="A662" s="53">
        <v>63312</v>
      </c>
      <c r="B662" s="85" t="s">
        <v>1322</v>
      </c>
      <c r="C662" s="50" t="s">
        <v>1323</v>
      </c>
      <c r="D662" s="242">
        <v>0</v>
      </c>
      <c r="E662" s="381">
        <v>0</v>
      </c>
      <c r="F662" s="52" t="str">
        <f t="shared" si="188"/>
        <v>-</v>
      </c>
    </row>
    <row r="663" spans="1:6" ht="12.75" customHeight="1" x14ac:dyDescent="0.2">
      <c r="A663" s="53">
        <v>63313</v>
      </c>
      <c r="B663" s="85" t="s">
        <v>1324</v>
      </c>
      <c r="C663" s="50" t="s">
        <v>1325</v>
      </c>
      <c r="D663" s="242">
        <v>0</v>
      </c>
      <c r="E663" s="381">
        <v>0</v>
      </c>
      <c r="F663" s="52" t="str">
        <f t="shared" si="188"/>
        <v>-</v>
      </c>
    </row>
    <row r="664" spans="1:6" ht="12.75" customHeight="1" x14ac:dyDescent="0.2">
      <c r="A664" s="53">
        <v>63314</v>
      </c>
      <c r="B664" s="85" t="s">
        <v>1326</v>
      </c>
      <c r="C664" s="50" t="s">
        <v>1327</v>
      </c>
      <c r="D664" s="242">
        <v>46187.34</v>
      </c>
      <c r="E664" s="381">
        <v>47422.66</v>
      </c>
      <c r="F664" s="52">
        <f t="shared" si="188"/>
        <v>102.67458571980981</v>
      </c>
    </row>
    <row r="665" spans="1:6" ht="12.75" customHeight="1" x14ac:dyDescent="0.2">
      <c r="A665" s="53">
        <v>63321</v>
      </c>
      <c r="B665" s="85" t="s">
        <v>1328</v>
      </c>
      <c r="C665" s="50" t="s">
        <v>1329</v>
      </c>
      <c r="D665" s="242">
        <v>0</v>
      </c>
      <c r="E665" s="381">
        <v>90000</v>
      </c>
      <c r="F665" s="52" t="str">
        <f t="shared" si="188"/>
        <v>-</v>
      </c>
    </row>
    <row r="666" spans="1:6" ht="12.75" customHeight="1" x14ac:dyDescent="0.2">
      <c r="A666" s="53">
        <v>63322</v>
      </c>
      <c r="B666" s="85" t="s">
        <v>1330</v>
      </c>
      <c r="C666" s="50" t="s">
        <v>1331</v>
      </c>
      <c r="D666" s="242">
        <v>0</v>
      </c>
      <c r="E666" s="381">
        <v>0</v>
      </c>
      <c r="F666" s="52" t="str">
        <f t="shared" si="188"/>
        <v>-</v>
      </c>
    </row>
    <row r="667" spans="1:6" ht="12.75" customHeight="1" x14ac:dyDescent="0.2">
      <c r="A667" s="53">
        <v>63323</v>
      </c>
      <c r="B667" s="85" t="s">
        <v>1332</v>
      </c>
      <c r="C667" s="50" t="s">
        <v>1333</v>
      </c>
      <c r="D667" s="242">
        <v>0</v>
      </c>
      <c r="E667" s="381">
        <v>0</v>
      </c>
      <c r="F667" s="52" t="str">
        <f t="shared" si="188"/>
        <v>-</v>
      </c>
    </row>
    <row r="668" spans="1:6" ht="12.75" customHeight="1" x14ac:dyDescent="0.2">
      <c r="A668" s="53">
        <v>63324</v>
      </c>
      <c r="B668" s="85" t="s">
        <v>1334</v>
      </c>
      <c r="C668" s="50" t="s">
        <v>1335</v>
      </c>
      <c r="D668" s="242">
        <v>0</v>
      </c>
      <c r="E668" s="381">
        <v>0</v>
      </c>
      <c r="F668" s="52" t="str">
        <f t="shared" si="188"/>
        <v>-</v>
      </c>
    </row>
    <row r="669" spans="1:6" ht="12.75" customHeight="1" x14ac:dyDescent="0.2">
      <c r="A669" s="53">
        <v>63414</v>
      </c>
      <c r="B669" s="85" t="s">
        <v>1336</v>
      </c>
      <c r="C669" s="50" t="s">
        <v>1337</v>
      </c>
      <c r="D669" s="242">
        <v>0</v>
      </c>
      <c r="E669" s="381">
        <v>0</v>
      </c>
      <c r="F669" s="52" t="str">
        <f t="shared" si="188"/>
        <v>-</v>
      </c>
    </row>
    <row r="670" spans="1:6" ht="12.75" customHeight="1" x14ac:dyDescent="0.2">
      <c r="A670" s="53">
        <v>63415</v>
      </c>
      <c r="B670" s="85" t="s">
        <v>1338</v>
      </c>
      <c r="C670" s="50" t="s">
        <v>1339</v>
      </c>
      <c r="D670" s="242">
        <v>0</v>
      </c>
      <c r="E670" s="381">
        <v>0</v>
      </c>
      <c r="F670" s="52" t="str">
        <f t="shared" si="188"/>
        <v>-</v>
      </c>
    </row>
    <row r="671" spans="1:6" ht="24" x14ac:dyDescent="0.2">
      <c r="A671" s="53">
        <v>63416</v>
      </c>
      <c r="B671" s="232" t="s">
        <v>1340</v>
      </c>
      <c r="C671" s="50" t="s">
        <v>1341</v>
      </c>
      <c r="D671" s="242">
        <v>0</v>
      </c>
      <c r="E671" s="381">
        <v>0</v>
      </c>
      <c r="F671" s="52" t="str">
        <f t="shared" si="188"/>
        <v>-</v>
      </c>
    </row>
    <row r="672" spans="1:6" ht="12.75" customHeight="1" x14ac:dyDescent="0.2">
      <c r="A672" s="53">
        <v>63424</v>
      </c>
      <c r="B672" s="85" t="s">
        <v>1342</v>
      </c>
      <c r="C672" s="50" t="s">
        <v>1343</v>
      </c>
      <c r="D672" s="242">
        <v>0</v>
      </c>
      <c r="E672" s="381">
        <v>0</v>
      </c>
      <c r="F672" s="52" t="str">
        <f t="shared" si="188"/>
        <v>-</v>
      </c>
    </row>
    <row r="673" spans="1:6" ht="12.75" customHeight="1" x14ac:dyDescent="0.2">
      <c r="A673" s="53">
        <v>63425</v>
      </c>
      <c r="B673" s="85" t="s">
        <v>1344</v>
      </c>
      <c r="C673" s="50" t="s">
        <v>1345</v>
      </c>
      <c r="D673" s="242">
        <v>0</v>
      </c>
      <c r="E673" s="381">
        <v>0</v>
      </c>
      <c r="F673" s="52" t="str">
        <f t="shared" si="188"/>
        <v>-</v>
      </c>
    </row>
    <row r="674" spans="1:6" ht="24" x14ac:dyDescent="0.2">
      <c r="A674" s="53">
        <v>63426</v>
      </c>
      <c r="B674" s="232" t="s">
        <v>1346</v>
      </c>
      <c r="C674" s="50" t="s">
        <v>1347</v>
      </c>
      <c r="D674" s="242">
        <v>0</v>
      </c>
      <c r="E674" s="381">
        <v>0</v>
      </c>
      <c r="F674" s="52" t="str">
        <f t="shared" si="188"/>
        <v>-</v>
      </c>
    </row>
    <row r="675" spans="1:6" ht="24" x14ac:dyDescent="0.2">
      <c r="A675" s="53">
        <v>63612</v>
      </c>
      <c r="B675" s="232" t="s">
        <v>1348</v>
      </c>
      <c r="C675" s="50" t="s">
        <v>1349</v>
      </c>
      <c r="D675" s="242">
        <v>0</v>
      </c>
      <c r="E675" s="381">
        <v>0</v>
      </c>
      <c r="F675" s="52" t="str">
        <f t="shared" si="188"/>
        <v>-</v>
      </c>
    </row>
    <row r="676" spans="1:6" ht="24" x14ac:dyDescent="0.2">
      <c r="A676" s="53">
        <v>63613</v>
      </c>
      <c r="B676" s="232" t="s">
        <v>1350</v>
      </c>
      <c r="C676" s="50" t="s">
        <v>1351</v>
      </c>
      <c r="D676" s="242">
        <v>119165.25</v>
      </c>
      <c r="E676" s="381">
        <v>107520.2</v>
      </c>
      <c r="F676" s="52">
        <f t="shared" si="188"/>
        <v>90.227813897088282</v>
      </c>
    </row>
    <row r="677" spans="1:6" ht="24" x14ac:dyDescent="0.2">
      <c r="A677" s="53">
        <v>63622</v>
      </c>
      <c r="B677" s="232" t="s">
        <v>1352</v>
      </c>
      <c r="C677" s="50" t="s">
        <v>1353</v>
      </c>
      <c r="D677" s="242">
        <v>663.61</v>
      </c>
      <c r="E677" s="381">
        <v>0</v>
      </c>
      <c r="F677" s="52">
        <f t="shared" si="188"/>
        <v>0</v>
      </c>
    </row>
    <row r="678" spans="1:6" ht="24" x14ac:dyDescent="0.2">
      <c r="A678" s="53">
        <v>63623</v>
      </c>
      <c r="B678" s="232" t="s">
        <v>1354</v>
      </c>
      <c r="C678" s="50" t="s">
        <v>1355</v>
      </c>
      <c r="D678" s="242">
        <v>0</v>
      </c>
      <c r="E678" s="381">
        <v>5445.3</v>
      </c>
      <c r="F678" s="52" t="str">
        <f t="shared" si="188"/>
        <v>-</v>
      </c>
    </row>
    <row r="679" spans="1:6" ht="12.75" customHeight="1" x14ac:dyDescent="0.2">
      <c r="A679" s="53">
        <v>63711</v>
      </c>
      <c r="B679" s="232" t="s">
        <v>1356</v>
      </c>
      <c r="C679" s="54">
        <v>63711</v>
      </c>
      <c r="D679" s="242">
        <v>0</v>
      </c>
      <c r="E679" s="381">
        <v>0</v>
      </c>
      <c r="F679" s="52" t="str">
        <f t="shared" si="188"/>
        <v>-</v>
      </c>
    </row>
    <row r="680" spans="1:6" ht="12.75" customHeight="1" x14ac:dyDescent="0.2">
      <c r="A680" s="53">
        <v>63712</v>
      </c>
      <c r="B680" s="232" t="s">
        <v>1357</v>
      </c>
      <c r="C680" s="54">
        <v>63712</v>
      </c>
      <c r="D680" s="242">
        <v>0</v>
      </c>
      <c r="E680" s="381">
        <v>0</v>
      </c>
      <c r="F680" s="52" t="str">
        <f t="shared" si="188"/>
        <v>-</v>
      </c>
    </row>
    <row r="681" spans="1:6" ht="12.75" customHeight="1" x14ac:dyDescent="0.2">
      <c r="A681" s="53">
        <v>63713</v>
      </c>
      <c r="B681" s="232" t="s">
        <v>1358</v>
      </c>
      <c r="C681" s="54">
        <v>63713</v>
      </c>
      <c r="D681" s="242">
        <v>0</v>
      </c>
      <c r="E681" s="381">
        <v>0</v>
      </c>
      <c r="F681" s="52" t="str">
        <f t="shared" si="188"/>
        <v>-</v>
      </c>
    </row>
    <row r="682" spans="1:6" ht="12.75" customHeight="1" x14ac:dyDescent="0.2">
      <c r="A682" s="53">
        <v>63714</v>
      </c>
      <c r="B682" s="232" t="s">
        <v>1359</v>
      </c>
      <c r="C682" s="54">
        <v>63714</v>
      </c>
      <c r="D682" s="242">
        <v>0</v>
      </c>
      <c r="E682" s="381">
        <v>0</v>
      </c>
      <c r="F682" s="52" t="str">
        <f t="shared" si="188"/>
        <v>-</v>
      </c>
    </row>
    <row r="683" spans="1:6" ht="12.75" customHeight="1" x14ac:dyDescent="0.2">
      <c r="A683" s="53">
        <v>63715</v>
      </c>
      <c r="B683" s="232" t="s">
        <v>1360</v>
      </c>
      <c r="C683" s="54">
        <v>63715</v>
      </c>
      <c r="D683" s="242">
        <v>0</v>
      </c>
      <c r="E683" s="381">
        <v>0</v>
      </c>
      <c r="F683" s="52" t="str">
        <f t="shared" si="188"/>
        <v>-</v>
      </c>
    </row>
    <row r="684" spans="1:6" ht="24" x14ac:dyDescent="0.2">
      <c r="A684" s="53">
        <v>63716</v>
      </c>
      <c r="B684" s="232" t="s">
        <v>1361</v>
      </c>
      <c r="C684" s="54">
        <v>63716</v>
      </c>
      <c r="D684" s="242">
        <v>0</v>
      </c>
      <c r="E684" s="381">
        <v>0</v>
      </c>
      <c r="F684" s="52" t="str">
        <f t="shared" si="188"/>
        <v>-</v>
      </c>
    </row>
    <row r="685" spans="1:6" ht="24" x14ac:dyDescent="0.2">
      <c r="A685" s="53">
        <v>63717</v>
      </c>
      <c r="B685" s="232" t="s">
        <v>1362</v>
      </c>
      <c r="C685" s="54">
        <v>63717</v>
      </c>
      <c r="D685" s="242">
        <v>0</v>
      </c>
      <c r="E685" s="381">
        <v>0</v>
      </c>
      <c r="F685" s="52" t="str">
        <f t="shared" si="188"/>
        <v>-</v>
      </c>
    </row>
    <row r="686" spans="1:6" ht="24" x14ac:dyDescent="0.2">
      <c r="A686" s="53">
        <v>63721</v>
      </c>
      <c r="B686" s="232" t="s">
        <v>1363</v>
      </c>
      <c r="C686" s="54">
        <v>63721</v>
      </c>
      <c r="D686" s="242">
        <v>0</v>
      </c>
      <c r="E686" s="381">
        <v>0</v>
      </c>
      <c r="F686" s="52" t="str">
        <f t="shared" si="188"/>
        <v>-</v>
      </c>
    </row>
    <row r="687" spans="1:6" ht="24" x14ac:dyDescent="0.2">
      <c r="A687" s="53">
        <v>63722</v>
      </c>
      <c r="B687" s="232" t="s">
        <v>1364</v>
      </c>
      <c r="C687" s="54">
        <v>63722</v>
      </c>
      <c r="D687" s="242">
        <v>0</v>
      </c>
      <c r="E687" s="381">
        <v>0</v>
      </c>
      <c r="F687" s="52" t="str">
        <f t="shared" si="188"/>
        <v>-</v>
      </c>
    </row>
    <row r="688" spans="1:6" ht="12.75" customHeight="1" x14ac:dyDescent="0.2">
      <c r="A688" s="53">
        <v>63723</v>
      </c>
      <c r="B688" s="232" t="s">
        <v>1365</v>
      </c>
      <c r="C688" s="54">
        <v>63723</v>
      </c>
      <c r="D688" s="242">
        <v>0</v>
      </c>
      <c r="E688" s="381">
        <v>0</v>
      </c>
      <c r="F688" s="52" t="str">
        <f t="shared" si="188"/>
        <v>-</v>
      </c>
    </row>
    <row r="689" spans="1:6" ht="12.75" customHeight="1" x14ac:dyDescent="0.2">
      <c r="A689" s="53">
        <v>63724</v>
      </c>
      <c r="B689" s="232" t="s">
        <v>1366</v>
      </c>
      <c r="C689" s="54">
        <v>63724</v>
      </c>
      <c r="D689" s="242">
        <v>0</v>
      </c>
      <c r="E689" s="381">
        <v>0</v>
      </c>
      <c r="F689" s="52" t="str">
        <f t="shared" si="188"/>
        <v>-</v>
      </c>
    </row>
    <row r="690" spans="1:6" ht="12.75" customHeight="1" x14ac:dyDescent="0.2">
      <c r="A690" s="53">
        <v>63725</v>
      </c>
      <c r="B690" s="232" t="s">
        <v>1367</v>
      </c>
      <c r="C690" s="54">
        <v>63725</v>
      </c>
      <c r="D690" s="242">
        <v>0</v>
      </c>
      <c r="E690" s="381">
        <v>0</v>
      </c>
      <c r="F690" s="52" t="str">
        <f t="shared" si="188"/>
        <v>-</v>
      </c>
    </row>
    <row r="691" spans="1:6" ht="12.75" customHeight="1" x14ac:dyDescent="0.2">
      <c r="A691" s="53">
        <v>63726</v>
      </c>
      <c r="B691" s="232" t="s">
        <v>1368</v>
      </c>
      <c r="C691" s="54">
        <v>63726</v>
      </c>
      <c r="D691" s="242">
        <v>0</v>
      </c>
      <c r="E691" s="381">
        <v>0</v>
      </c>
      <c r="F691" s="52" t="str">
        <f t="shared" si="188"/>
        <v>-</v>
      </c>
    </row>
    <row r="692" spans="1:6" ht="24" x14ac:dyDescent="0.2">
      <c r="A692" s="53">
        <v>63727</v>
      </c>
      <c r="B692" s="232" t="s">
        <v>1369</v>
      </c>
      <c r="C692" s="54">
        <v>63727</v>
      </c>
      <c r="D692" s="242">
        <v>0</v>
      </c>
      <c r="E692" s="381">
        <v>0</v>
      </c>
      <c r="F692" s="52" t="str">
        <f t="shared" si="188"/>
        <v>-</v>
      </c>
    </row>
    <row r="693" spans="1:6" ht="24" x14ac:dyDescent="0.2">
      <c r="A693" s="53">
        <v>63728</v>
      </c>
      <c r="B693" s="232" t="s">
        <v>1370</v>
      </c>
      <c r="C693" s="54">
        <v>63728</v>
      </c>
      <c r="D693" s="242">
        <v>0</v>
      </c>
      <c r="E693" s="381">
        <v>0</v>
      </c>
      <c r="F693" s="52" t="str">
        <f t="shared" si="188"/>
        <v>-</v>
      </c>
    </row>
    <row r="694" spans="1:6" ht="12.75" customHeight="1" x14ac:dyDescent="0.2">
      <c r="A694" s="53">
        <v>63811</v>
      </c>
      <c r="B694" s="232" t="s">
        <v>1371</v>
      </c>
      <c r="C694" s="50" t="s">
        <v>1372</v>
      </c>
      <c r="D694" s="242">
        <v>0</v>
      </c>
      <c r="E694" s="381">
        <v>0</v>
      </c>
      <c r="F694" s="52" t="str">
        <f t="shared" si="188"/>
        <v>-</v>
      </c>
    </row>
    <row r="695" spans="1:6" ht="12.75" customHeight="1" x14ac:dyDescent="0.2">
      <c r="A695" s="53">
        <v>63812</v>
      </c>
      <c r="B695" s="232" t="s">
        <v>1373</v>
      </c>
      <c r="C695" s="50" t="s">
        <v>1374</v>
      </c>
      <c r="D695" s="242">
        <v>0</v>
      </c>
      <c r="E695" s="381">
        <v>0</v>
      </c>
      <c r="F695" s="52" t="str">
        <f t="shared" si="188"/>
        <v>-</v>
      </c>
    </row>
    <row r="696" spans="1:6" ht="24" x14ac:dyDescent="0.2">
      <c r="A696" s="53" t="s">
        <v>1375</v>
      </c>
      <c r="B696" s="232" t="s">
        <v>1376</v>
      </c>
      <c r="C696" s="50" t="s">
        <v>1375</v>
      </c>
      <c r="D696" s="242">
        <v>0</v>
      </c>
      <c r="E696" s="381">
        <v>0</v>
      </c>
      <c r="F696" s="52" t="str">
        <f t="shared" si="188"/>
        <v>-</v>
      </c>
    </row>
    <row r="697" spans="1:6" ht="24" x14ac:dyDescent="0.2">
      <c r="A697" s="53" t="s">
        <v>1377</v>
      </c>
      <c r="B697" s="232" t="s">
        <v>1378</v>
      </c>
      <c r="C697" s="50" t="s">
        <v>1377</v>
      </c>
      <c r="D697" s="242">
        <v>0</v>
      </c>
      <c r="E697" s="381">
        <v>0</v>
      </c>
      <c r="F697" s="52" t="str">
        <f t="shared" si="188"/>
        <v>-</v>
      </c>
    </row>
    <row r="698" spans="1:6" ht="12.75" customHeight="1" x14ac:dyDescent="0.2">
      <c r="A698" s="53">
        <v>63821</v>
      </c>
      <c r="B698" s="232" t="s">
        <v>1379</v>
      </c>
      <c r="C698" s="50" t="s">
        <v>1380</v>
      </c>
      <c r="D698" s="242">
        <v>0</v>
      </c>
      <c r="E698" s="381">
        <v>0</v>
      </c>
      <c r="F698" s="52" t="str">
        <f t="shared" si="188"/>
        <v>-</v>
      </c>
    </row>
    <row r="699" spans="1:6" ht="12.75" customHeight="1" x14ac:dyDescent="0.2">
      <c r="A699" s="53">
        <v>63822</v>
      </c>
      <c r="B699" s="232" t="s">
        <v>1381</v>
      </c>
      <c r="C699" s="50" t="s">
        <v>1382</v>
      </c>
      <c r="D699" s="242">
        <v>0</v>
      </c>
      <c r="E699" s="381">
        <v>0</v>
      </c>
      <c r="F699" s="52" t="str">
        <f t="shared" si="188"/>
        <v>-</v>
      </c>
    </row>
    <row r="700" spans="1:6" ht="24" x14ac:dyDescent="0.2">
      <c r="A700" s="53" t="s">
        <v>1383</v>
      </c>
      <c r="B700" s="232" t="s">
        <v>1384</v>
      </c>
      <c r="C700" s="50" t="s">
        <v>1383</v>
      </c>
      <c r="D700" s="242">
        <v>0</v>
      </c>
      <c r="E700" s="381">
        <v>0</v>
      </c>
      <c r="F700" s="52" t="str">
        <f t="shared" si="188"/>
        <v>-</v>
      </c>
    </row>
    <row r="701" spans="1:6" ht="24" x14ac:dyDescent="0.2">
      <c r="A701" s="53" t="s">
        <v>1385</v>
      </c>
      <c r="B701" s="232" t="s">
        <v>1386</v>
      </c>
      <c r="C701" s="50" t="s">
        <v>1385</v>
      </c>
      <c r="D701" s="242">
        <v>0</v>
      </c>
      <c r="E701" s="381">
        <v>0</v>
      </c>
      <c r="F701" s="52" t="str">
        <f t="shared" si="188"/>
        <v>-</v>
      </c>
    </row>
    <row r="702" spans="1:6" ht="12.75" customHeight="1" x14ac:dyDescent="0.2">
      <c r="A702" s="53">
        <v>64191</v>
      </c>
      <c r="B702" s="85" t="s">
        <v>1387</v>
      </c>
      <c r="C702" s="50" t="s">
        <v>1388</v>
      </c>
      <c r="D702" s="242">
        <v>0</v>
      </c>
      <c r="E702" s="381">
        <v>0</v>
      </c>
      <c r="F702" s="52" t="str">
        <f t="shared" si="188"/>
        <v>-</v>
      </c>
    </row>
    <row r="703" spans="1:6" ht="12.75" customHeight="1" x14ac:dyDescent="0.2">
      <c r="A703" s="53">
        <v>64371</v>
      </c>
      <c r="B703" s="85" t="s">
        <v>1389</v>
      </c>
      <c r="C703" s="50" t="s">
        <v>1390</v>
      </c>
      <c r="D703" s="242">
        <v>0</v>
      </c>
      <c r="E703" s="381">
        <v>0</v>
      </c>
      <c r="F703" s="52" t="str">
        <f t="shared" si="188"/>
        <v>-</v>
      </c>
    </row>
    <row r="704" spans="1:6" ht="12.75" customHeight="1" x14ac:dyDescent="0.2">
      <c r="A704" s="53">
        <v>64372</v>
      </c>
      <c r="B704" s="85" t="s">
        <v>1391</v>
      </c>
      <c r="C704" s="50" t="s">
        <v>1392</v>
      </c>
      <c r="D704" s="242">
        <v>0</v>
      </c>
      <c r="E704" s="381">
        <v>0</v>
      </c>
      <c r="F704" s="52" t="str">
        <f t="shared" si="188"/>
        <v>-</v>
      </c>
    </row>
    <row r="705" spans="1:6" ht="12.75" customHeight="1" x14ac:dyDescent="0.2">
      <c r="A705" s="53">
        <v>64373</v>
      </c>
      <c r="B705" s="85" t="s">
        <v>1393</v>
      </c>
      <c r="C705" s="50" t="s">
        <v>1394</v>
      </c>
      <c r="D705" s="242">
        <v>0</v>
      </c>
      <c r="E705" s="381">
        <v>0</v>
      </c>
      <c r="F705" s="52" t="str">
        <f t="shared" si="188"/>
        <v>-</v>
      </c>
    </row>
    <row r="706" spans="1:6" ht="12.75" customHeight="1" x14ac:dyDescent="0.2">
      <c r="A706" s="53">
        <v>64374</v>
      </c>
      <c r="B706" s="85" t="s">
        <v>1395</v>
      </c>
      <c r="C706" s="50" t="s">
        <v>1396</v>
      </c>
      <c r="D706" s="242">
        <v>0</v>
      </c>
      <c r="E706" s="381">
        <v>0</v>
      </c>
      <c r="F706" s="52" t="str">
        <f t="shared" si="188"/>
        <v>-</v>
      </c>
    </row>
    <row r="707" spans="1:6" ht="12.75" customHeight="1" x14ac:dyDescent="0.2">
      <c r="A707" s="53">
        <v>64375</v>
      </c>
      <c r="B707" s="85" t="s">
        <v>1397</v>
      </c>
      <c r="C707" s="50" t="s">
        <v>1398</v>
      </c>
      <c r="D707" s="242">
        <v>0</v>
      </c>
      <c r="E707" s="381">
        <v>0</v>
      </c>
      <c r="F707" s="52" t="str">
        <f t="shared" si="188"/>
        <v>-</v>
      </c>
    </row>
    <row r="708" spans="1:6" ht="24" x14ac:dyDescent="0.2">
      <c r="A708" s="53">
        <v>64376</v>
      </c>
      <c r="B708" s="232" t="s">
        <v>1399</v>
      </c>
      <c r="C708" s="50" t="s">
        <v>1400</v>
      </c>
      <c r="D708" s="242">
        <v>0</v>
      </c>
      <c r="E708" s="381">
        <v>0</v>
      </c>
      <c r="F708" s="52" t="str">
        <f t="shared" si="188"/>
        <v>-</v>
      </c>
    </row>
    <row r="709" spans="1:6" ht="24" x14ac:dyDescent="0.2">
      <c r="A709" s="53">
        <v>64377</v>
      </c>
      <c r="B709" s="85" t="s">
        <v>1401</v>
      </c>
      <c r="C709" s="50" t="s">
        <v>1402</v>
      </c>
      <c r="D709" s="242">
        <v>0</v>
      </c>
      <c r="E709" s="381">
        <v>0</v>
      </c>
      <c r="F709" s="52" t="str">
        <f t="shared" si="188"/>
        <v>-</v>
      </c>
    </row>
    <row r="710" spans="1:6" ht="12.75" customHeight="1" x14ac:dyDescent="0.2">
      <c r="A710" s="53">
        <v>65264</v>
      </c>
      <c r="B710" s="85" t="s">
        <v>1403</v>
      </c>
      <c r="C710" s="50" t="s">
        <v>1404</v>
      </c>
      <c r="D710" s="242">
        <v>61351.4</v>
      </c>
      <c r="E710" s="381">
        <v>206716.48</v>
      </c>
      <c r="F710" s="52">
        <f t="shared" si="188"/>
        <v>336.93848877124236</v>
      </c>
    </row>
    <row r="711" spans="1:6" ht="12.75" customHeight="1" x14ac:dyDescent="0.2">
      <c r="A711" s="53">
        <v>65265</v>
      </c>
      <c r="B711" s="85" t="s">
        <v>1405</v>
      </c>
      <c r="C711" s="50" t="s">
        <v>1406</v>
      </c>
      <c r="D711" s="242">
        <v>0</v>
      </c>
      <c r="E711" s="381">
        <v>0</v>
      </c>
      <c r="F711" s="52" t="str">
        <f t="shared" si="188"/>
        <v>-</v>
      </c>
    </row>
    <row r="712" spans="1:6" ht="12.75" customHeight="1" x14ac:dyDescent="0.2">
      <c r="A712" s="53" t="s">
        <v>1407</v>
      </c>
      <c r="B712" s="85" t="s">
        <v>1408</v>
      </c>
      <c r="C712" s="50" t="s">
        <v>1407</v>
      </c>
      <c r="D712" s="242">
        <v>668.43</v>
      </c>
      <c r="E712" s="381">
        <v>0</v>
      </c>
      <c r="F712" s="52">
        <f t="shared" si="188"/>
        <v>0</v>
      </c>
    </row>
    <row r="713" spans="1:6" ht="24" x14ac:dyDescent="0.2">
      <c r="A713" s="53">
        <v>66341</v>
      </c>
      <c r="B713" s="85" t="s">
        <v>1409</v>
      </c>
      <c r="C713" s="54">
        <v>66341</v>
      </c>
      <c r="D713" s="242">
        <v>0</v>
      </c>
      <c r="E713" s="381">
        <v>0</v>
      </c>
      <c r="F713" s="52" t="str">
        <f t="shared" si="188"/>
        <v>-</v>
      </c>
    </row>
    <row r="714" spans="1:6" ht="24" x14ac:dyDescent="0.2">
      <c r="A714" s="53">
        <v>66342</v>
      </c>
      <c r="B714" s="85" t="s">
        <v>1410</v>
      </c>
      <c r="C714" s="54">
        <v>66342</v>
      </c>
      <c r="D714" s="242">
        <v>0</v>
      </c>
      <c r="E714" s="381">
        <v>0</v>
      </c>
      <c r="F714" s="52" t="str">
        <f t="shared" si="188"/>
        <v>-</v>
      </c>
    </row>
    <row r="715" spans="1:6" ht="24" x14ac:dyDescent="0.2">
      <c r="A715" s="53">
        <v>66343</v>
      </c>
      <c r="B715" s="85" t="s">
        <v>1411</v>
      </c>
      <c r="C715" s="54">
        <v>66343</v>
      </c>
      <c r="D715" s="242">
        <v>0</v>
      </c>
      <c r="E715" s="381">
        <v>0</v>
      </c>
      <c r="F715" s="52" t="str">
        <f t="shared" si="188"/>
        <v>-</v>
      </c>
    </row>
    <row r="716" spans="1:6" ht="12.75" customHeight="1" x14ac:dyDescent="0.2">
      <c r="A716" s="53">
        <v>31214</v>
      </c>
      <c r="B716" s="85" t="s">
        <v>1412</v>
      </c>
      <c r="C716" s="50" t="s">
        <v>1413</v>
      </c>
      <c r="D716" s="242">
        <v>0</v>
      </c>
      <c r="E716" s="381">
        <v>1327.24</v>
      </c>
      <c r="F716" s="52" t="str">
        <f t="shared" si="188"/>
        <v>-</v>
      </c>
    </row>
    <row r="717" spans="1:6" ht="12.75" customHeight="1" x14ac:dyDescent="0.2">
      <c r="A717" s="53">
        <v>31215</v>
      </c>
      <c r="B717" s="85" t="s">
        <v>1414</v>
      </c>
      <c r="C717" s="50" t="s">
        <v>1415</v>
      </c>
      <c r="D717" s="242">
        <v>1284.8599999999999</v>
      </c>
      <c r="E717" s="381">
        <v>1586.28</v>
      </c>
      <c r="F717" s="52">
        <f t="shared" si="188"/>
        <v>123.45936522267019</v>
      </c>
    </row>
    <row r="718" spans="1:6" ht="12.75" customHeight="1" x14ac:dyDescent="0.2">
      <c r="A718" s="53">
        <v>32121</v>
      </c>
      <c r="B718" s="85" t="s">
        <v>1416</v>
      </c>
      <c r="C718" s="50" t="s">
        <v>1417</v>
      </c>
      <c r="D718" s="242">
        <v>22602.400000000001</v>
      </c>
      <c r="E718" s="381">
        <v>20709.96</v>
      </c>
      <c r="F718" s="52">
        <f t="shared" si="188"/>
        <v>91.627260821859608</v>
      </c>
    </row>
    <row r="719" spans="1:6" ht="12.75" customHeight="1" x14ac:dyDescent="0.2">
      <c r="A719" s="53" t="s">
        <v>1418</v>
      </c>
      <c r="B719" s="85" t="s">
        <v>1419</v>
      </c>
      <c r="C719" s="50" t="s">
        <v>1418</v>
      </c>
      <c r="D719" s="242">
        <v>0</v>
      </c>
      <c r="E719" s="381">
        <v>0</v>
      </c>
      <c r="F719" s="52" t="str">
        <f t="shared" si="188"/>
        <v>-</v>
      </c>
    </row>
    <row r="720" spans="1:6" ht="12.75" customHeight="1" x14ac:dyDescent="0.2">
      <c r="A720" s="53" t="s">
        <v>1420</v>
      </c>
      <c r="B720" s="85" t="s">
        <v>1421</v>
      </c>
      <c r="C720" s="50" t="s">
        <v>1420</v>
      </c>
      <c r="D720" s="242">
        <v>573.89</v>
      </c>
      <c r="E720" s="381">
        <v>484.06</v>
      </c>
      <c r="F720" s="52">
        <f t="shared" si="188"/>
        <v>84.347174545644648</v>
      </c>
    </row>
    <row r="721" spans="1:6" ht="12.75" customHeight="1" x14ac:dyDescent="0.2">
      <c r="A721" s="53" t="s">
        <v>1422</v>
      </c>
      <c r="B721" s="85" t="s">
        <v>1423</v>
      </c>
      <c r="C721" s="50" t="s">
        <v>1422</v>
      </c>
      <c r="D721" s="242">
        <v>3178.88</v>
      </c>
      <c r="E721" s="381">
        <v>15365.89</v>
      </c>
      <c r="F721" s="52">
        <f t="shared" si="188"/>
        <v>483.37433309844977</v>
      </c>
    </row>
    <row r="722" spans="1:6" ht="12.75" customHeight="1" x14ac:dyDescent="0.2">
      <c r="A722" s="53" t="s">
        <v>1424</v>
      </c>
      <c r="B722" s="85" t="s">
        <v>1425</v>
      </c>
      <c r="C722" s="50" t="s">
        <v>1424</v>
      </c>
      <c r="D722" s="242">
        <v>408.58</v>
      </c>
      <c r="E722" s="381">
        <v>0</v>
      </c>
      <c r="F722" s="52">
        <f t="shared" si="188"/>
        <v>0</v>
      </c>
    </row>
    <row r="723" spans="1:6" ht="12.75" customHeight="1" x14ac:dyDescent="0.2">
      <c r="A723" s="53" t="s">
        <v>1426</v>
      </c>
      <c r="B723" s="85" t="s">
        <v>1427</v>
      </c>
      <c r="C723" s="50" t="s">
        <v>1426</v>
      </c>
      <c r="D723" s="242">
        <v>0</v>
      </c>
      <c r="E723" s="381">
        <v>0</v>
      </c>
      <c r="F723" s="52" t="str">
        <f t="shared" si="188"/>
        <v>-</v>
      </c>
    </row>
    <row r="724" spans="1:6" ht="12.75" customHeight="1" x14ac:dyDescent="0.2">
      <c r="A724" s="53" t="s">
        <v>1428</v>
      </c>
      <c r="B724" s="85" t="s">
        <v>1429</v>
      </c>
      <c r="C724" s="50" t="s">
        <v>1428</v>
      </c>
      <c r="D724" s="242">
        <v>0</v>
      </c>
      <c r="E724" s="381">
        <v>0</v>
      </c>
      <c r="F724" s="52" t="str">
        <f t="shared" si="188"/>
        <v>-</v>
      </c>
    </row>
    <row r="725" spans="1:6" ht="12.75" customHeight="1" x14ac:dyDescent="0.2">
      <c r="A725" s="53">
        <v>32911</v>
      </c>
      <c r="B725" s="85" t="s">
        <v>1430</v>
      </c>
      <c r="C725" s="50" t="s">
        <v>1431</v>
      </c>
      <c r="D725" s="242">
        <v>9042.1</v>
      </c>
      <c r="E725" s="381">
        <v>10657.25</v>
      </c>
      <c r="F725" s="52">
        <f t="shared" ref="F725:F979" si="190">IF(D725&lt;&gt;0,IF(E725/D725&gt;=100,"&gt;&gt;100",E725/D725*100),"-")</f>
        <v>117.86255405270897</v>
      </c>
    </row>
    <row r="726" spans="1:6" ht="12.75" customHeight="1" x14ac:dyDescent="0.2">
      <c r="A726" s="53" t="s">
        <v>1432</v>
      </c>
      <c r="B726" s="85" t="s">
        <v>1433</v>
      </c>
      <c r="C726" s="50" t="s">
        <v>1432</v>
      </c>
      <c r="D726" s="242">
        <v>0</v>
      </c>
      <c r="E726" s="381">
        <v>0</v>
      </c>
      <c r="F726" s="52" t="str">
        <f t="shared" si="190"/>
        <v>-</v>
      </c>
    </row>
    <row r="727" spans="1:6" ht="12.75" customHeight="1" x14ac:dyDescent="0.2">
      <c r="A727" s="53">
        <v>34111</v>
      </c>
      <c r="B727" s="85" t="s">
        <v>1434</v>
      </c>
      <c r="C727" s="50" t="s">
        <v>1435</v>
      </c>
      <c r="D727" s="242">
        <v>0</v>
      </c>
      <c r="E727" s="381">
        <v>0</v>
      </c>
      <c r="F727" s="52" t="str">
        <f t="shared" si="190"/>
        <v>-</v>
      </c>
    </row>
    <row r="728" spans="1:6" ht="12.75" customHeight="1" x14ac:dyDescent="0.2">
      <c r="A728" s="53">
        <v>34112</v>
      </c>
      <c r="B728" s="85" t="s">
        <v>1436</v>
      </c>
      <c r="C728" s="50" t="s">
        <v>1437</v>
      </c>
      <c r="D728" s="242">
        <v>0</v>
      </c>
      <c r="E728" s="381">
        <v>0</v>
      </c>
      <c r="F728" s="52" t="str">
        <f t="shared" si="190"/>
        <v>-</v>
      </c>
    </row>
    <row r="729" spans="1:6" ht="12.75" customHeight="1" x14ac:dyDescent="0.2">
      <c r="A729" s="53">
        <v>34121</v>
      </c>
      <c r="B729" s="85" t="s">
        <v>1438</v>
      </c>
      <c r="C729" s="50" t="s">
        <v>1439</v>
      </c>
      <c r="D729" s="242">
        <v>0</v>
      </c>
      <c r="E729" s="381">
        <v>0</v>
      </c>
      <c r="F729" s="52" t="str">
        <f t="shared" si="190"/>
        <v>-</v>
      </c>
    </row>
    <row r="730" spans="1:6" ht="12.75" customHeight="1" x14ac:dyDescent="0.2">
      <c r="A730" s="53">
        <v>34122</v>
      </c>
      <c r="B730" s="85" t="s">
        <v>1440</v>
      </c>
      <c r="C730" s="50" t="s">
        <v>1441</v>
      </c>
      <c r="D730" s="242">
        <v>0</v>
      </c>
      <c r="E730" s="381">
        <v>0</v>
      </c>
      <c r="F730" s="52" t="str">
        <f t="shared" si="190"/>
        <v>-</v>
      </c>
    </row>
    <row r="731" spans="1:6" ht="12.75" customHeight="1" x14ac:dyDescent="0.2">
      <c r="A731" s="53">
        <v>34131</v>
      </c>
      <c r="B731" s="85" t="s">
        <v>1442</v>
      </c>
      <c r="C731" s="50" t="s">
        <v>1443</v>
      </c>
      <c r="D731" s="242">
        <v>0</v>
      </c>
      <c r="E731" s="381">
        <v>0</v>
      </c>
      <c r="F731" s="52" t="str">
        <f t="shared" si="190"/>
        <v>-</v>
      </c>
    </row>
    <row r="732" spans="1:6" ht="12.75" customHeight="1" x14ac:dyDescent="0.2">
      <c r="A732" s="53">
        <v>34132</v>
      </c>
      <c r="B732" s="85" t="s">
        <v>1444</v>
      </c>
      <c r="C732" s="50" t="s">
        <v>1445</v>
      </c>
      <c r="D732" s="242">
        <v>0</v>
      </c>
      <c r="E732" s="381">
        <v>0</v>
      </c>
      <c r="F732" s="52" t="str">
        <f t="shared" si="190"/>
        <v>-</v>
      </c>
    </row>
    <row r="733" spans="1:6" ht="12.75" customHeight="1" x14ac:dyDescent="0.2">
      <c r="A733" s="53">
        <v>34191</v>
      </c>
      <c r="B733" s="85" t="s">
        <v>1446</v>
      </c>
      <c r="C733" s="50" t="s">
        <v>1447</v>
      </c>
      <c r="D733" s="242">
        <v>0</v>
      </c>
      <c r="E733" s="381">
        <v>0</v>
      </c>
      <c r="F733" s="52" t="str">
        <f t="shared" si="190"/>
        <v>-</v>
      </c>
    </row>
    <row r="734" spans="1:6" ht="12.75" customHeight="1" x14ac:dyDescent="0.2">
      <c r="A734" s="53">
        <v>34192</v>
      </c>
      <c r="B734" s="85" t="s">
        <v>1448</v>
      </c>
      <c r="C734" s="50" t="s">
        <v>1449</v>
      </c>
      <c r="D734" s="242">
        <v>0</v>
      </c>
      <c r="E734" s="381">
        <v>0</v>
      </c>
      <c r="F734" s="52" t="str">
        <f t="shared" si="190"/>
        <v>-</v>
      </c>
    </row>
    <row r="735" spans="1:6" ht="12.75" customHeight="1" x14ac:dyDescent="0.2">
      <c r="A735" s="53">
        <v>34213</v>
      </c>
      <c r="B735" s="85" t="s">
        <v>1450</v>
      </c>
      <c r="C735" s="50" t="s">
        <v>1451</v>
      </c>
      <c r="D735" s="242">
        <v>0</v>
      </c>
      <c r="E735" s="381">
        <v>0</v>
      </c>
      <c r="F735" s="52" t="str">
        <f t="shared" si="190"/>
        <v>-</v>
      </c>
    </row>
    <row r="736" spans="1:6" ht="12.75" customHeight="1" x14ac:dyDescent="0.2">
      <c r="A736" s="53">
        <v>34214</v>
      </c>
      <c r="B736" s="85" t="s">
        <v>1452</v>
      </c>
      <c r="C736" s="50" t="s">
        <v>1453</v>
      </c>
      <c r="D736" s="242">
        <v>0</v>
      </c>
      <c r="E736" s="381">
        <v>0</v>
      </c>
      <c r="F736" s="52" t="str">
        <f t="shared" si="190"/>
        <v>-</v>
      </c>
    </row>
    <row r="737" spans="1:6" ht="12.75" customHeight="1" x14ac:dyDescent="0.2">
      <c r="A737" s="53">
        <v>34215</v>
      </c>
      <c r="B737" s="85" t="s">
        <v>1454</v>
      </c>
      <c r="C737" s="50" t="s">
        <v>1455</v>
      </c>
      <c r="D737" s="242">
        <v>0</v>
      </c>
      <c r="E737" s="381">
        <v>0</v>
      </c>
      <c r="F737" s="52" t="str">
        <f t="shared" si="190"/>
        <v>-</v>
      </c>
    </row>
    <row r="738" spans="1:6" ht="12.75" customHeight="1" x14ac:dyDescent="0.2">
      <c r="A738" s="53">
        <v>34216</v>
      </c>
      <c r="B738" s="85" t="s">
        <v>1456</v>
      </c>
      <c r="C738" s="50" t="s">
        <v>1457</v>
      </c>
      <c r="D738" s="242">
        <v>0</v>
      </c>
      <c r="E738" s="381">
        <v>0</v>
      </c>
      <c r="F738" s="52" t="str">
        <f t="shared" si="190"/>
        <v>-</v>
      </c>
    </row>
    <row r="739" spans="1:6" ht="12.75" customHeight="1" x14ac:dyDescent="0.2">
      <c r="A739" s="53">
        <v>34222</v>
      </c>
      <c r="B739" s="85" t="s">
        <v>1458</v>
      </c>
      <c r="C739" s="50" t="s">
        <v>1459</v>
      </c>
      <c r="D739" s="242">
        <v>0</v>
      </c>
      <c r="E739" s="381">
        <v>0</v>
      </c>
      <c r="F739" s="52" t="str">
        <f t="shared" si="190"/>
        <v>-</v>
      </c>
    </row>
    <row r="740" spans="1:6" ht="12.75" customHeight="1" x14ac:dyDescent="0.2">
      <c r="A740" s="53">
        <v>34223</v>
      </c>
      <c r="B740" s="85" t="s">
        <v>1460</v>
      </c>
      <c r="C740" s="50" t="s">
        <v>1461</v>
      </c>
      <c r="D740" s="242">
        <v>0</v>
      </c>
      <c r="E740" s="381">
        <v>0</v>
      </c>
      <c r="F740" s="52" t="str">
        <f t="shared" si="190"/>
        <v>-</v>
      </c>
    </row>
    <row r="741" spans="1:6" ht="24" x14ac:dyDescent="0.2">
      <c r="A741" s="53">
        <v>34224</v>
      </c>
      <c r="B741" s="85" t="s">
        <v>1462</v>
      </c>
      <c r="C741" s="50" t="s">
        <v>1463</v>
      </c>
      <c r="D741" s="242">
        <v>0</v>
      </c>
      <c r="E741" s="381">
        <v>0</v>
      </c>
      <c r="F741" s="52" t="str">
        <f t="shared" si="190"/>
        <v>-</v>
      </c>
    </row>
    <row r="742" spans="1:6" ht="24" x14ac:dyDescent="0.2">
      <c r="A742" s="53">
        <v>34233</v>
      </c>
      <c r="B742" s="85" t="s">
        <v>1464</v>
      </c>
      <c r="C742" s="50" t="s">
        <v>1465</v>
      </c>
      <c r="D742" s="242">
        <v>9605.02</v>
      </c>
      <c r="E742" s="381">
        <v>8615.5499999999993</v>
      </c>
      <c r="F742" s="52">
        <f t="shared" si="190"/>
        <v>89.698407707636207</v>
      </c>
    </row>
    <row r="743" spans="1:6" ht="24" x14ac:dyDescent="0.2">
      <c r="A743" s="53">
        <v>34234</v>
      </c>
      <c r="B743" s="232" t="s">
        <v>1466</v>
      </c>
      <c r="C743" s="50" t="s">
        <v>1467</v>
      </c>
      <c r="D743" s="242">
        <v>0</v>
      </c>
      <c r="E743" s="381">
        <v>0</v>
      </c>
      <c r="F743" s="52" t="str">
        <f t="shared" si="190"/>
        <v>-</v>
      </c>
    </row>
    <row r="744" spans="1:6" ht="24" x14ac:dyDescent="0.2">
      <c r="A744" s="53">
        <v>34235</v>
      </c>
      <c r="B744" s="232" t="s">
        <v>1468</v>
      </c>
      <c r="C744" s="50" t="s">
        <v>1469</v>
      </c>
      <c r="D744" s="242">
        <v>0</v>
      </c>
      <c r="E744" s="381">
        <v>0</v>
      </c>
      <c r="F744" s="52" t="str">
        <f t="shared" si="190"/>
        <v>-</v>
      </c>
    </row>
    <row r="745" spans="1:6" ht="12.75" customHeight="1" x14ac:dyDescent="0.2">
      <c r="A745" s="53">
        <v>34236</v>
      </c>
      <c r="B745" s="85" t="s">
        <v>1470</v>
      </c>
      <c r="C745" s="50" t="s">
        <v>1471</v>
      </c>
      <c r="D745" s="242">
        <v>0</v>
      </c>
      <c r="E745" s="381">
        <v>0</v>
      </c>
      <c r="F745" s="52" t="str">
        <f t="shared" si="190"/>
        <v>-</v>
      </c>
    </row>
    <row r="746" spans="1:6" ht="12.75" customHeight="1" x14ac:dyDescent="0.2">
      <c r="A746" s="53">
        <v>34237</v>
      </c>
      <c r="B746" s="85" t="s">
        <v>1472</v>
      </c>
      <c r="C746" s="50" t="s">
        <v>1473</v>
      </c>
      <c r="D746" s="242">
        <v>0</v>
      </c>
      <c r="E746" s="381">
        <v>0</v>
      </c>
      <c r="F746" s="52" t="str">
        <f t="shared" si="190"/>
        <v>-</v>
      </c>
    </row>
    <row r="747" spans="1:6" ht="12.75" customHeight="1" x14ac:dyDescent="0.2">
      <c r="A747" s="53">
        <v>34238</v>
      </c>
      <c r="B747" s="85" t="s">
        <v>1474</v>
      </c>
      <c r="C747" s="50" t="s">
        <v>1475</v>
      </c>
      <c r="D747" s="242">
        <v>0</v>
      </c>
      <c r="E747" s="381">
        <v>0</v>
      </c>
      <c r="F747" s="52" t="str">
        <f t="shared" si="190"/>
        <v>-</v>
      </c>
    </row>
    <row r="748" spans="1:6" ht="24" x14ac:dyDescent="0.2">
      <c r="A748" s="53">
        <v>34273</v>
      </c>
      <c r="B748" s="85" t="s">
        <v>1476</v>
      </c>
      <c r="C748" s="50" t="s">
        <v>1477</v>
      </c>
      <c r="D748" s="242">
        <v>0</v>
      </c>
      <c r="E748" s="381">
        <v>0</v>
      </c>
      <c r="F748" s="52" t="str">
        <f t="shared" si="190"/>
        <v>-</v>
      </c>
    </row>
    <row r="749" spans="1:6" ht="12.75" customHeight="1" x14ac:dyDescent="0.2">
      <c r="A749" s="53">
        <v>34274</v>
      </c>
      <c r="B749" s="85" t="s">
        <v>1478</v>
      </c>
      <c r="C749" s="50" t="s">
        <v>1479</v>
      </c>
      <c r="D749" s="242">
        <v>0</v>
      </c>
      <c r="E749" s="381">
        <v>0</v>
      </c>
      <c r="F749" s="52" t="str">
        <f t="shared" si="190"/>
        <v>-</v>
      </c>
    </row>
    <row r="750" spans="1:6" ht="12.75" customHeight="1" x14ac:dyDescent="0.2">
      <c r="A750" s="53">
        <v>34275</v>
      </c>
      <c r="B750" s="85" t="s">
        <v>1480</v>
      </c>
      <c r="C750" s="50" t="s">
        <v>1481</v>
      </c>
      <c r="D750" s="242">
        <v>0</v>
      </c>
      <c r="E750" s="381">
        <v>0</v>
      </c>
      <c r="F750" s="52" t="str">
        <f t="shared" si="190"/>
        <v>-</v>
      </c>
    </row>
    <row r="751" spans="1:6" ht="12.75" customHeight="1" x14ac:dyDescent="0.2">
      <c r="A751" s="53">
        <v>34281</v>
      </c>
      <c r="B751" s="85" t="s">
        <v>1482</v>
      </c>
      <c r="C751" s="50" t="s">
        <v>1483</v>
      </c>
      <c r="D751" s="242">
        <v>0</v>
      </c>
      <c r="E751" s="381">
        <v>0</v>
      </c>
      <c r="F751" s="52" t="str">
        <f t="shared" si="190"/>
        <v>-</v>
      </c>
    </row>
    <row r="752" spans="1:6" ht="12.75" customHeight="1" x14ac:dyDescent="0.2">
      <c r="A752" s="53">
        <v>34282</v>
      </c>
      <c r="B752" s="85" t="s">
        <v>1484</v>
      </c>
      <c r="C752" s="50" t="s">
        <v>1485</v>
      </c>
      <c r="D752" s="242">
        <v>0</v>
      </c>
      <c r="E752" s="381">
        <v>0</v>
      </c>
      <c r="F752" s="52" t="str">
        <f t="shared" si="190"/>
        <v>-</v>
      </c>
    </row>
    <row r="753" spans="1:6" ht="12.75" customHeight="1" x14ac:dyDescent="0.2">
      <c r="A753" s="53">
        <v>34283</v>
      </c>
      <c r="B753" s="85" t="s">
        <v>1486</v>
      </c>
      <c r="C753" s="50" t="s">
        <v>1487</v>
      </c>
      <c r="D753" s="242">
        <v>0</v>
      </c>
      <c r="E753" s="381">
        <v>0</v>
      </c>
      <c r="F753" s="52" t="str">
        <f t="shared" si="190"/>
        <v>-</v>
      </c>
    </row>
    <row r="754" spans="1:6" ht="12.75" customHeight="1" x14ac:dyDescent="0.2">
      <c r="A754" s="53">
        <v>34284</v>
      </c>
      <c r="B754" s="85" t="s">
        <v>1488</v>
      </c>
      <c r="C754" s="50" t="s">
        <v>1489</v>
      </c>
      <c r="D754" s="242">
        <v>0</v>
      </c>
      <c r="E754" s="381">
        <v>0</v>
      </c>
      <c r="F754" s="52" t="str">
        <f t="shared" si="190"/>
        <v>-</v>
      </c>
    </row>
    <row r="755" spans="1:6" ht="12.75" customHeight="1" x14ac:dyDescent="0.2">
      <c r="A755" s="53">
        <v>34285</v>
      </c>
      <c r="B755" s="85" t="s">
        <v>1490</v>
      </c>
      <c r="C755" s="50" t="s">
        <v>1491</v>
      </c>
      <c r="D755" s="242">
        <v>0</v>
      </c>
      <c r="E755" s="381">
        <v>0</v>
      </c>
      <c r="F755" s="52" t="str">
        <f t="shared" si="190"/>
        <v>-</v>
      </c>
    </row>
    <row r="756" spans="1:6" ht="24" x14ac:dyDescent="0.2">
      <c r="A756" s="53">
        <v>34286</v>
      </c>
      <c r="B756" s="232" t="s">
        <v>1492</v>
      </c>
      <c r="C756" s="50" t="s">
        <v>1493</v>
      </c>
      <c r="D756" s="242">
        <v>0</v>
      </c>
      <c r="E756" s="381">
        <v>0</v>
      </c>
      <c r="F756" s="52" t="str">
        <f t="shared" si="190"/>
        <v>-</v>
      </c>
    </row>
    <row r="757" spans="1:6" ht="24" x14ac:dyDescent="0.2">
      <c r="A757" s="53">
        <v>34287</v>
      </c>
      <c r="B757" s="85" t="s">
        <v>1494</v>
      </c>
      <c r="C757" s="50" t="s">
        <v>1495</v>
      </c>
      <c r="D757" s="242">
        <v>0</v>
      </c>
      <c r="E757" s="381">
        <v>0</v>
      </c>
      <c r="F757" s="52" t="str">
        <f t="shared" si="190"/>
        <v>-</v>
      </c>
    </row>
    <row r="758" spans="1:6" ht="12.75" customHeight="1" x14ac:dyDescent="0.2">
      <c r="A758" s="53">
        <v>34341</v>
      </c>
      <c r="B758" s="85" t="s">
        <v>1496</v>
      </c>
      <c r="C758" s="50" t="s">
        <v>1497</v>
      </c>
      <c r="D758" s="242">
        <v>0</v>
      </c>
      <c r="E758" s="381">
        <v>0</v>
      </c>
      <c r="F758" s="52" t="str">
        <f t="shared" si="190"/>
        <v>-</v>
      </c>
    </row>
    <row r="759" spans="1:6" ht="12.75" customHeight="1" x14ac:dyDescent="0.2">
      <c r="A759" s="53">
        <v>35231</v>
      </c>
      <c r="B759" s="85" t="s">
        <v>1498</v>
      </c>
      <c r="C759" s="50" t="s">
        <v>1499</v>
      </c>
      <c r="D759" s="242">
        <v>0</v>
      </c>
      <c r="E759" s="381">
        <v>0</v>
      </c>
      <c r="F759" s="52" t="str">
        <f t="shared" si="190"/>
        <v>-</v>
      </c>
    </row>
    <row r="760" spans="1:6" ht="12.75" customHeight="1" x14ac:dyDescent="0.2">
      <c r="A760" s="53">
        <v>35232</v>
      </c>
      <c r="B760" s="85" t="s">
        <v>1500</v>
      </c>
      <c r="C760" s="50" t="s">
        <v>1501</v>
      </c>
      <c r="D760" s="242">
        <v>0</v>
      </c>
      <c r="E760" s="381">
        <v>0</v>
      </c>
      <c r="F760" s="52" t="str">
        <f t="shared" si="190"/>
        <v>-</v>
      </c>
    </row>
    <row r="761" spans="1:6" ht="12.75" customHeight="1" x14ac:dyDescent="0.2">
      <c r="A761" s="53">
        <v>36313</v>
      </c>
      <c r="B761" s="85" t="s">
        <v>1502</v>
      </c>
      <c r="C761" s="50" t="s">
        <v>1503</v>
      </c>
      <c r="D761" s="242">
        <v>0</v>
      </c>
      <c r="E761" s="381">
        <v>0</v>
      </c>
      <c r="F761" s="52" t="str">
        <f t="shared" si="190"/>
        <v>-</v>
      </c>
    </row>
    <row r="762" spans="1:6" ht="12.75" customHeight="1" x14ac:dyDescent="0.2">
      <c r="A762" s="53">
        <v>36314</v>
      </c>
      <c r="B762" s="85" t="s">
        <v>1504</v>
      </c>
      <c r="C762" s="50" t="s">
        <v>1505</v>
      </c>
      <c r="D762" s="242">
        <v>0</v>
      </c>
      <c r="E762" s="381">
        <v>0</v>
      </c>
      <c r="F762" s="52" t="str">
        <f t="shared" si="190"/>
        <v>-</v>
      </c>
    </row>
    <row r="763" spans="1:6" ht="12.75" customHeight="1" x14ac:dyDescent="0.2">
      <c r="A763" s="53">
        <v>36315</v>
      </c>
      <c r="B763" s="85" t="s">
        <v>1506</v>
      </c>
      <c r="C763" s="50" t="s">
        <v>1507</v>
      </c>
      <c r="D763" s="242">
        <v>0</v>
      </c>
      <c r="E763" s="381">
        <v>0</v>
      </c>
      <c r="F763" s="52" t="str">
        <f t="shared" si="190"/>
        <v>-</v>
      </c>
    </row>
    <row r="764" spans="1:6" ht="12.75" customHeight="1" x14ac:dyDescent="0.2">
      <c r="A764" s="53">
        <v>36316</v>
      </c>
      <c r="B764" s="85" t="s">
        <v>1508</v>
      </c>
      <c r="C764" s="50" t="s">
        <v>1509</v>
      </c>
      <c r="D764" s="242">
        <v>0</v>
      </c>
      <c r="E764" s="381">
        <v>0</v>
      </c>
      <c r="F764" s="52" t="str">
        <f t="shared" si="190"/>
        <v>-</v>
      </c>
    </row>
    <row r="765" spans="1:6" ht="12.75" customHeight="1" x14ac:dyDescent="0.2">
      <c r="A765" s="53">
        <v>36317</v>
      </c>
      <c r="B765" s="85" t="s">
        <v>1510</v>
      </c>
      <c r="C765" s="50" t="s">
        <v>1511</v>
      </c>
      <c r="D765" s="242">
        <v>0</v>
      </c>
      <c r="E765" s="381">
        <v>0</v>
      </c>
      <c r="F765" s="52" t="str">
        <f t="shared" si="190"/>
        <v>-</v>
      </c>
    </row>
    <row r="766" spans="1:6" ht="12.75" customHeight="1" x14ac:dyDescent="0.2">
      <c r="A766" s="53">
        <v>36318</v>
      </c>
      <c r="B766" s="85" t="s">
        <v>1512</v>
      </c>
      <c r="C766" s="50" t="s">
        <v>1513</v>
      </c>
      <c r="D766" s="242">
        <v>0</v>
      </c>
      <c r="E766" s="381">
        <v>0</v>
      </c>
      <c r="F766" s="52" t="str">
        <f t="shared" si="190"/>
        <v>-</v>
      </c>
    </row>
    <row r="767" spans="1:6" ht="24" x14ac:dyDescent="0.2">
      <c r="A767" s="53">
        <v>36319</v>
      </c>
      <c r="B767" s="232" t="s">
        <v>1514</v>
      </c>
      <c r="C767" s="50" t="s">
        <v>1515</v>
      </c>
      <c r="D767" s="242">
        <v>0</v>
      </c>
      <c r="E767" s="381">
        <v>0</v>
      </c>
      <c r="F767" s="52" t="str">
        <f t="shared" si="190"/>
        <v>-</v>
      </c>
    </row>
    <row r="768" spans="1:6" ht="12.75" customHeight="1" x14ac:dyDescent="0.2">
      <c r="A768" s="53">
        <v>36323</v>
      </c>
      <c r="B768" s="85" t="s">
        <v>1516</v>
      </c>
      <c r="C768" s="50" t="s">
        <v>1517</v>
      </c>
      <c r="D768" s="242">
        <v>0</v>
      </c>
      <c r="E768" s="381">
        <v>0</v>
      </c>
      <c r="F768" s="52" t="str">
        <f t="shared" si="190"/>
        <v>-</v>
      </c>
    </row>
    <row r="769" spans="1:6" ht="12.75" customHeight="1" x14ac:dyDescent="0.2">
      <c r="A769" s="53">
        <v>36324</v>
      </c>
      <c r="B769" s="85" t="s">
        <v>1518</v>
      </c>
      <c r="C769" s="50" t="s">
        <v>1519</v>
      </c>
      <c r="D769" s="242">
        <v>0</v>
      </c>
      <c r="E769" s="381">
        <v>0</v>
      </c>
      <c r="F769" s="52" t="str">
        <f t="shared" si="190"/>
        <v>-</v>
      </c>
    </row>
    <row r="770" spans="1:6" ht="12.75" customHeight="1" x14ac:dyDescent="0.2">
      <c r="A770" s="53">
        <v>36325</v>
      </c>
      <c r="B770" s="85" t="s">
        <v>1520</v>
      </c>
      <c r="C770" s="50" t="s">
        <v>1521</v>
      </c>
      <c r="D770" s="242">
        <v>0</v>
      </c>
      <c r="E770" s="381">
        <v>0</v>
      </c>
      <c r="F770" s="52" t="str">
        <f t="shared" si="190"/>
        <v>-</v>
      </c>
    </row>
    <row r="771" spans="1:6" ht="12.75" customHeight="1" x14ac:dyDescent="0.2">
      <c r="A771" s="53">
        <v>36326</v>
      </c>
      <c r="B771" s="85" t="s">
        <v>1522</v>
      </c>
      <c r="C771" s="50" t="s">
        <v>1523</v>
      </c>
      <c r="D771" s="242">
        <v>0</v>
      </c>
      <c r="E771" s="381">
        <v>0</v>
      </c>
      <c r="F771" s="52" t="str">
        <f t="shared" si="190"/>
        <v>-</v>
      </c>
    </row>
    <row r="772" spans="1:6" ht="12.75" customHeight="1" x14ac:dyDescent="0.2">
      <c r="A772" s="53">
        <v>36327</v>
      </c>
      <c r="B772" s="85" t="s">
        <v>1524</v>
      </c>
      <c r="C772" s="50" t="s">
        <v>1525</v>
      </c>
      <c r="D772" s="242">
        <v>0</v>
      </c>
      <c r="E772" s="381">
        <v>0</v>
      </c>
      <c r="F772" s="52" t="str">
        <f t="shared" si="190"/>
        <v>-</v>
      </c>
    </row>
    <row r="773" spans="1:6" ht="24" x14ac:dyDescent="0.2">
      <c r="A773" s="53">
        <v>36328</v>
      </c>
      <c r="B773" s="85" t="s">
        <v>1526</v>
      </c>
      <c r="C773" s="50" t="s">
        <v>1527</v>
      </c>
      <c r="D773" s="242">
        <v>0</v>
      </c>
      <c r="E773" s="381">
        <v>0</v>
      </c>
      <c r="F773" s="52" t="str">
        <f t="shared" si="190"/>
        <v>-</v>
      </c>
    </row>
    <row r="774" spans="1:6" ht="24" x14ac:dyDescent="0.2">
      <c r="A774" s="53">
        <v>36329</v>
      </c>
      <c r="B774" s="232" t="s">
        <v>1528</v>
      </c>
      <c r="C774" s="50" t="s">
        <v>1529</v>
      </c>
      <c r="D774" s="242">
        <v>0</v>
      </c>
      <c r="E774" s="381">
        <v>0</v>
      </c>
      <c r="F774" s="52" t="str">
        <f t="shared" si="190"/>
        <v>-</v>
      </c>
    </row>
    <row r="775" spans="1:6" ht="12.75" customHeight="1" x14ac:dyDescent="0.2">
      <c r="A775" s="53" t="s">
        <v>1530</v>
      </c>
      <c r="B775" s="232" t="s">
        <v>1531</v>
      </c>
      <c r="C775" s="54" t="s">
        <v>1530</v>
      </c>
      <c r="D775" s="242">
        <v>0</v>
      </c>
      <c r="E775" s="381">
        <v>0</v>
      </c>
      <c r="F775" s="52" t="str">
        <f t="shared" si="190"/>
        <v>-</v>
      </c>
    </row>
    <row r="776" spans="1:6" ht="12.75" customHeight="1" x14ac:dyDescent="0.2">
      <c r="A776" s="53" t="s">
        <v>1532</v>
      </c>
      <c r="B776" s="232" t="s">
        <v>1533</v>
      </c>
      <c r="C776" s="54" t="s">
        <v>1532</v>
      </c>
      <c r="D776" s="242">
        <v>0</v>
      </c>
      <c r="E776" s="381">
        <v>0</v>
      </c>
      <c r="F776" s="52" t="str">
        <f t="shared" si="190"/>
        <v>-</v>
      </c>
    </row>
    <row r="777" spans="1:6" ht="12.75" customHeight="1" x14ac:dyDescent="0.2">
      <c r="A777" s="53" t="s">
        <v>1534</v>
      </c>
      <c r="B777" s="232" t="s">
        <v>1535</v>
      </c>
      <c r="C777" s="54" t="s">
        <v>1534</v>
      </c>
      <c r="D777" s="242">
        <v>0</v>
      </c>
      <c r="E777" s="381">
        <v>0</v>
      </c>
      <c r="F777" s="52" t="str">
        <f t="shared" si="190"/>
        <v>-</v>
      </c>
    </row>
    <row r="778" spans="1:6" ht="12.75" customHeight="1" x14ac:dyDescent="0.2">
      <c r="A778" s="53" t="s">
        <v>1536</v>
      </c>
      <c r="B778" s="232" t="s">
        <v>1537</v>
      </c>
      <c r="C778" s="54" t="s">
        <v>1536</v>
      </c>
      <c r="D778" s="242">
        <v>0</v>
      </c>
      <c r="E778" s="381">
        <v>0</v>
      </c>
      <c r="F778" s="52" t="str">
        <f t="shared" si="190"/>
        <v>-</v>
      </c>
    </row>
    <row r="779" spans="1:6" ht="24" x14ac:dyDescent="0.2">
      <c r="A779" s="53" t="s">
        <v>1538</v>
      </c>
      <c r="B779" s="232" t="s">
        <v>1539</v>
      </c>
      <c r="C779" s="54" t="s">
        <v>1538</v>
      </c>
      <c r="D779" s="242">
        <v>0</v>
      </c>
      <c r="E779" s="381">
        <v>0</v>
      </c>
      <c r="F779" s="52" t="str">
        <f t="shared" si="190"/>
        <v>-</v>
      </c>
    </row>
    <row r="780" spans="1:6" ht="24" x14ac:dyDescent="0.2">
      <c r="A780" s="53" t="s">
        <v>1540</v>
      </c>
      <c r="B780" s="232" t="s">
        <v>1541</v>
      </c>
      <c r="C780" s="54" t="s">
        <v>1540</v>
      </c>
      <c r="D780" s="242">
        <v>0</v>
      </c>
      <c r="E780" s="381">
        <v>0</v>
      </c>
      <c r="F780" s="52" t="str">
        <f t="shared" si="190"/>
        <v>-</v>
      </c>
    </row>
    <row r="781" spans="1:6" ht="12.75" customHeight="1" x14ac:dyDescent="0.2">
      <c r="A781" s="53" t="s">
        <v>1542</v>
      </c>
      <c r="B781" s="232" t="s">
        <v>1543</v>
      </c>
      <c r="C781" s="54" t="s">
        <v>1542</v>
      </c>
      <c r="D781" s="242">
        <v>0</v>
      </c>
      <c r="E781" s="381">
        <v>0</v>
      </c>
      <c r="F781" s="52" t="str">
        <f t="shared" si="190"/>
        <v>-</v>
      </c>
    </row>
    <row r="782" spans="1:6" ht="24" x14ac:dyDescent="0.2">
      <c r="A782" s="53" t="s">
        <v>1544</v>
      </c>
      <c r="B782" s="232" t="s">
        <v>1545</v>
      </c>
      <c r="C782" s="54" t="s">
        <v>1544</v>
      </c>
      <c r="D782" s="242">
        <v>0</v>
      </c>
      <c r="E782" s="381">
        <v>0</v>
      </c>
      <c r="F782" s="52" t="str">
        <f t="shared" si="190"/>
        <v>-</v>
      </c>
    </row>
    <row r="783" spans="1:6" ht="12.75" customHeight="1" x14ac:dyDescent="0.2">
      <c r="A783" s="53" t="s">
        <v>1546</v>
      </c>
      <c r="B783" s="232" t="s">
        <v>1547</v>
      </c>
      <c r="C783" s="54" t="s">
        <v>1546</v>
      </c>
      <c r="D783" s="242">
        <v>0</v>
      </c>
      <c r="E783" s="381">
        <v>0</v>
      </c>
      <c r="F783" s="52" t="str">
        <f t="shared" si="190"/>
        <v>-</v>
      </c>
    </row>
    <row r="784" spans="1:6" ht="12.75" customHeight="1" x14ac:dyDescent="0.2">
      <c r="A784" s="53" t="s">
        <v>1548</v>
      </c>
      <c r="B784" s="232" t="s">
        <v>1549</v>
      </c>
      <c r="C784" s="54" t="s">
        <v>1548</v>
      </c>
      <c r="D784" s="242">
        <v>0</v>
      </c>
      <c r="E784" s="381">
        <v>0</v>
      </c>
      <c r="F784" s="52" t="str">
        <f t="shared" si="190"/>
        <v>-</v>
      </c>
    </row>
    <row r="785" spans="1:6" ht="24" x14ac:dyDescent="0.2">
      <c r="A785" s="53" t="s">
        <v>1550</v>
      </c>
      <c r="B785" s="232" t="s">
        <v>1551</v>
      </c>
      <c r="C785" s="54" t="s">
        <v>1550</v>
      </c>
      <c r="D785" s="242">
        <v>0</v>
      </c>
      <c r="E785" s="381">
        <v>0</v>
      </c>
      <c r="F785" s="52" t="str">
        <f t="shared" si="190"/>
        <v>-</v>
      </c>
    </row>
    <row r="786" spans="1:6" ht="24" x14ac:dyDescent="0.2">
      <c r="A786" s="53" t="s">
        <v>1552</v>
      </c>
      <c r="B786" s="232" t="s">
        <v>1553</v>
      </c>
      <c r="C786" s="54" t="s">
        <v>1552</v>
      </c>
      <c r="D786" s="242">
        <v>0</v>
      </c>
      <c r="E786" s="381">
        <v>0</v>
      </c>
      <c r="F786" s="52" t="str">
        <f t="shared" si="190"/>
        <v>-</v>
      </c>
    </row>
    <row r="787" spans="1:6" ht="24" x14ac:dyDescent="0.2">
      <c r="A787" s="53" t="s">
        <v>1554</v>
      </c>
      <c r="B787" s="232" t="s">
        <v>1555</v>
      </c>
      <c r="C787" s="54" t="s">
        <v>1554</v>
      </c>
      <c r="D787" s="242">
        <v>0</v>
      </c>
      <c r="E787" s="381">
        <v>0</v>
      </c>
      <c r="F787" s="52" t="str">
        <f t="shared" si="190"/>
        <v>-</v>
      </c>
    </row>
    <row r="788" spans="1:6" ht="24" x14ac:dyDescent="0.2">
      <c r="A788" s="53" t="s">
        <v>1556</v>
      </c>
      <c r="B788" s="232" t="s">
        <v>1557</v>
      </c>
      <c r="C788" s="54" t="s">
        <v>1556</v>
      </c>
      <c r="D788" s="242">
        <v>0</v>
      </c>
      <c r="E788" s="381">
        <v>0</v>
      </c>
      <c r="F788" s="52" t="str">
        <f t="shared" si="190"/>
        <v>-</v>
      </c>
    </row>
    <row r="789" spans="1:6" ht="24" x14ac:dyDescent="0.2">
      <c r="A789" s="53" t="s">
        <v>1558</v>
      </c>
      <c r="B789" s="232" t="s">
        <v>1559</v>
      </c>
      <c r="C789" s="54" t="s">
        <v>1558</v>
      </c>
      <c r="D789" s="242">
        <v>0</v>
      </c>
      <c r="E789" s="381">
        <v>0</v>
      </c>
      <c r="F789" s="52" t="str">
        <f t="shared" si="190"/>
        <v>-</v>
      </c>
    </row>
    <row r="790" spans="1:6" ht="24" x14ac:dyDescent="0.2">
      <c r="A790" s="53" t="s">
        <v>1560</v>
      </c>
      <c r="B790" s="85" t="s">
        <v>1561</v>
      </c>
      <c r="C790" s="50" t="s">
        <v>1560</v>
      </c>
      <c r="D790" s="242">
        <v>0</v>
      </c>
      <c r="E790" s="381">
        <v>0</v>
      </c>
      <c r="F790" s="52" t="str">
        <f t="shared" si="190"/>
        <v>-</v>
      </c>
    </row>
    <row r="791" spans="1:6" ht="24" x14ac:dyDescent="0.2">
      <c r="A791" s="53" t="s">
        <v>1562</v>
      </c>
      <c r="B791" s="85" t="s">
        <v>1563</v>
      </c>
      <c r="C791" s="50" t="s">
        <v>1562</v>
      </c>
      <c r="D791" s="242">
        <v>0</v>
      </c>
      <c r="E791" s="381">
        <v>0</v>
      </c>
      <c r="F791" s="52" t="str">
        <f t="shared" si="190"/>
        <v>-</v>
      </c>
    </row>
    <row r="792" spans="1:6" ht="24" x14ac:dyDescent="0.2">
      <c r="A792" s="53" t="s">
        <v>1564</v>
      </c>
      <c r="B792" s="85" t="s">
        <v>1565</v>
      </c>
      <c r="C792" s="50" t="s">
        <v>1564</v>
      </c>
      <c r="D792" s="242">
        <v>0</v>
      </c>
      <c r="E792" s="381">
        <v>0</v>
      </c>
      <c r="F792" s="52" t="str">
        <f t="shared" si="190"/>
        <v>-</v>
      </c>
    </row>
    <row r="793" spans="1:6" ht="24" x14ac:dyDescent="0.2">
      <c r="A793" s="53" t="s">
        <v>1566</v>
      </c>
      <c r="B793" s="85" t="s">
        <v>1567</v>
      </c>
      <c r="C793" s="50" t="s">
        <v>1566</v>
      </c>
      <c r="D793" s="242">
        <v>0</v>
      </c>
      <c r="E793" s="381">
        <v>0</v>
      </c>
      <c r="F793" s="52" t="str">
        <f t="shared" si="190"/>
        <v>-</v>
      </c>
    </row>
    <row r="794" spans="1:6" ht="12.75" customHeight="1" x14ac:dyDescent="0.2">
      <c r="A794" s="53" t="s">
        <v>1568</v>
      </c>
      <c r="B794" s="85" t="s">
        <v>1569</v>
      </c>
      <c r="C794" s="50" t="s">
        <v>1568</v>
      </c>
      <c r="D794" s="242">
        <v>0</v>
      </c>
      <c r="E794" s="381">
        <v>0</v>
      </c>
      <c r="F794" s="52" t="str">
        <f t="shared" si="190"/>
        <v>-</v>
      </c>
    </row>
    <row r="795" spans="1:6" ht="12.75" customHeight="1" x14ac:dyDescent="0.2">
      <c r="A795" s="53" t="s">
        <v>1570</v>
      </c>
      <c r="B795" s="85" t="s">
        <v>1571</v>
      </c>
      <c r="C795" s="50" t="s">
        <v>1570</v>
      </c>
      <c r="D795" s="242">
        <v>0</v>
      </c>
      <c r="E795" s="381">
        <v>0</v>
      </c>
      <c r="F795" s="52" t="str">
        <f t="shared" si="190"/>
        <v>-</v>
      </c>
    </row>
    <row r="796" spans="1:6" ht="12.75" customHeight="1" x14ac:dyDescent="0.2">
      <c r="A796" s="53" t="s">
        <v>1572</v>
      </c>
      <c r="B796" s="85" t="s">
        <v>1573</v>
      </c>
      <c r="C796" s="50" t="s">
        <v>1572</v>
      </c>
      <c r="D796" s="242">
        <v>0</v>
      </c>
      <c r="E796" s="381">
        <v>0</v>
      </c>
      <c r="F796" s="52" t="str">
        <f t="shared" si="190"/>
        <v>-</v>
      </c>
    </row>
    <row r="797" spans="1:6" ht="24" x14ac:dyDescent="0.2">
      <c r="A797" s="53" t="s">
        <v>1574</v>
      </c>
      <c r="B797" s="85" t="s">
        <v>1575</v>
      </c>
      <c r="C797" s="50" t="s">
        <v>1574</v>
      </c>
      <c r="D797" s="242">
        <v>0</v>
      </c>
      <c r="E797" s="381">
        <v>0</v>
      </c>
      <c r="F797" s="52" t="str">
        <f t="shared" si="190"/>
        <v>-</v>
      </c>
    </row>
    <row r="798" spans="1:6" ht="24" x14ac:dyDescent="0.2">
      <c r="A798" s="53" t="s">
        <v>1576</v>
      </c>
      <c r="B798" s="85" t="s">
        <v>1577</v>
      </c>
      <c r="C798" s="50" t="s">
        <v>1576</v>
      </c>
      <c r="D798" s="242">
        <v>0</v>
      </c>
      <c r="E798" s="381">
        <v>0</v>
      </c>
      <c r="F798" s="52" t="str">
        <f t="shared" si="190"/>
        <v>-</v>
      </c>
    </row>
    <row r="799" spans="1:6" ht="24" x14ac:dyDescent="0.2">
      <c r="A799" s="53" t="s">
        <v>1578</v>
      </c>
      <c r="B799" s="85" t="s">
        <v>1579</v>
      </c>
      <c r="C799" s="50" t="s">
        <v>1578</v>
      </c>
      <c r="D799" s="242">
        <v>0</v>
      </c>
      <c r="E799" s="381">
        <v>0</v>
      </c>
      <c r="F799" s="52" t="str">
        <f t="shared" si="190"/>
        <v>-</v>
      </c>
    </row>
    <row r="800" spans="1:6" ht="24" x14ac:dyDescent="0.2">
      <c r="A800" s="53" t="s">
        <v>1580</v>
      </c>
      <c r="B800" s="85" t="s">
        <v>1581</v>
      </c>
      <c r="C800" s="50" t="s">
        <v>1580</v>
      </c>
      <c r="D800" s="242">
        <v>0</v>
      </c>
      <c r="E800" s="381">
        <v>0</v>
      </c>
      <c r="F800" s="52" t="str">
        <f t="shared" si="190"/>
        <v>-</v>
      </c>
    </row>
    <row r="801" spans="1:6" ht="24" x14ac:dyDescent="0.2">
      <c r="A801" s="53" t="s">
        <v>1582</v>
      </c>
      <c r="B801" s="85" t="s">
        <v>1583</v>
      </c>
      <c r="C801" s="50" t="s">
        <v>1582</v>
      </c>
      <c r="D801" s="242">
        <v>0</v>
      </c>
      <c r="E801" s="381">
        <v>0</v>
      </c>
      <c r="F801" s="52" t="str">
        <f t="shared" si="190"/>
        <v>-</v>
      </c>
    </row>
    <row r="802" spans="1:6" ht="24" x14ac:dyDescent="0.2">
      <c r="A802" s="53" t="s">
        <v>1584</v>
      </c>
      <c r="B802" s="85" t="s">
        <v>1585</v>
      </c>
      <c r="C802" s="50" t="s">
        <v>1584</v>
      </c>
      <c r="D802" s="242">
        <v>0</v>
      </c>
      <c r="E802" s="381">
        <v>0</v>
      </c>
      <c r="F802" s="52" t="str">
        <f t="shared" si="190"/>
        <v>-</v>
      </c>
    </row>
    <row r="803" spans="1:6" ht="24" x14ac:dyDescent="0.2">
      <c r="A803" s="53" t="s">
        <v>1586</v>
      </c>
      <c r="B803" s="85" t="s">
        <v>1587</v>
      </c>
      <c r="C803" s="50" t="s">
        <v>1586</v>
      </c>
      <c r="D803" s="242">
        <v>0</v>
      </c>
      <c r="E803" s="381">
        <v>0</v>
      </c>
      <c r="F803" s="52" t="str">
        <f t="shared" si="190"/>
        <v>-</v>
      </c>
    </row>
    <row r="804" spans="1:6" ht="12.75" customHeight="1" x14ac:dyDescent="0.2">
      <c r="A804" s="53" t="s">
        <v>1588</v>
      </c>
      <c r="B804" s="85" t="s">
        <v>1589</v>
      </c>
      <c r="C804" s="50" t="s">
        <v>1588</v>
      </c>
      <c r="D804" s="242">
        <v>0</v>
      </c>
      <c r="E804" s="381">
        <v>0</v>
      </c>
      <c r="F804" s="52" t="str">
        <f t="shared" si="190"/>
        <v>-</v>
      </c>
    </row>
    <row r="805" spans="1:6" ht="12.75" customHeight="1" x14ac:dyDescent="0.2">
      <c r="A805" s="53" t="s">
        <v>1590</v>
      </c>
      <c r="B805" s="85" t="s">
        <v>1591</v>
      </c>
      <c r="C805" s="50" t="s">
        <v>1590</v>
      </c>
      <c r="D805" s="242">
        <v>0</v>
      </c>
      <c r="E805" s="381">
        <v>0</v>
      </c>
      <c r="F805" s="52" t="str">
        <f t="shared" si="190"/>
        <v>-</v>
      </c>
    </row>
    <row r="806" spans="1:6" ht="24" x14ac:dyDescent="0.2">
      <c r="A806" s="53" t="s">
        <v>1592</v>
      </c>
      <c r="B806" s="85" t="s">
        <v>1593</v>
      </c>
      <c r="C806" s="50" t="s">
        <v>1592</v>
      </c>
      <c r="D806" s="242">
        <v>0</v>
      </c>
      <c r="E806" s="381">
        <v>0</v>
      </c>
      <c r="F806" s="52" t="str">
        <f t="shared" si="190"/>
        <v>-</v>
      </c>
    </row>
    <row r="807" spans="1:6" ht="24" x14ac:dyDescent="0.2">
      <c r="A807" s="53" t="s">
        <v>1594</v>
      </c>
      <c r="B807" s="85" t="s">
        <v>1595</v>
      </c>
      <c r="C807" s="50" t="s">
        <v>1594</v>
      </c>
      <c r="D807" s="242">
        <v>0</v>
      </c>
      <c r="E807" s="381">
        <v>0</v>
      </c>
      <c r="F807" s="52" t="str">
        <f t="shared" si="190"/>
        <v>-</v>
      </c>
    </row>
    <row r="808" spans="1:6" ht="12.75" customHeight="1" x14ac:dyDescent="0.2">
      <c r="A808" s="53" t="s">
        <v>1596</v>
      </c>
      <c r="B808" s="85" t="s">
        <v>1597</v>
      </c>
      <c r="C808" s="50" t="s">
        <v>1596</v>
      </c>
      <c r="D808" s="242">
        <v>0</v>
      </c>
      <c r="E808" s="381">
        <v>0</v>
      </c>
      <c r="F808" s="52" t="str">
        <f t="shared" si="190"/>
        <v>-</v>
      </c>
    </row>
    <row r="809" spans="1:6" ht="12.75" customHeight="1" x14ac:dyDescent="0.2">
      <c r="A809" s="53" t="s">
        <v>1598</v>
      </c>
      <c r="B809" s="85" t="s">
        <v>1599</v>
      </c>
      <c r="C809" s="50" t="s">
        <v>1598</v>
      </c>
      <c r="D809" s="242">
        <v>0</v>
      </c>
      <c r="E809" s="381">
        <v>0</v>
      </c>
      <c r="F809" s="52" t="str">
        <f t="shared" si="190"/>
        <v>-</v>
      </c>
    </row>
    <row r="810" spans="1:6" ht="12.75" customHeight="1" x14ac:dyDescent="0.2">
      <c r="A810" s="53" t="s">
        <v>1600</v>
      </c>
      <c r="B810" s="85" t="s">
        <v>1601</v>
      </c>
      <c r="C810" s="50" t="s">
        <v>1600</v>
      </c>
      <c r="D810" s="242">
        <v>0</v>
      </c>
      <c r="E810" s="381">
        <v>0</v>
      </c>
      <c r="F810" s="52" t="str">
        <f t="shared" si="190"/>
        <v>-</v>
      </c>
    </row>
    <row r="811" spans="1:6" ht="12.75" customHeight="1" x14ac:dyDescent="0.2">
      <c r="A811" s="53" t="s">
        <v>1602</v>
      </c>
      <c r="B811" s="85" t="s">
        <v>1603</v>
      </c>
      <c r="C811" s="50" t="s">
        <v>1602</v>
      </c>
      <c r="D811" s="242">
        <v>0</v>
      </c>
      <c r="E811" s="381">
        <v>0</v>
      </c>
      <c r="F811" s="52" t="str">
        <f t="shared" si="190"/>
        <v>-</v>
      </c>
    </row>
    <row r="812" spans="1:6" ht="12.75" customHeight="1" x14ac:dyDescent="0.2">
      <c r="A812" s="53" t="s">
        <v>1604</v>
      </c>
      <c r="B812" s="85" t="s">
        <v>1605</v>
      </c>
      <c r="C812" s="50" t="s">
        <v>1604</v>
      </c>
      <c r="D812" s="242">
        <v>0</v>
      </c>
      <c r="E812" s="381">
        <v>0</v>
      </c>
      <c r="F812" s="52" t="str">
        <f t="shared" si="190"/>
        <v>-</v>
      </c>
    </row>
    <row r="813" spans="1:6" ht="12.75" customHeight="1" x14ac:dyDescent="0.2">
      <c r="A813" s="53" t="s">
        <v>1606</v>
      </c>
      <c r="B813" s="85" t="s">
        <v>1607</v>
      </c>
      <c r="C813" s="50" t="s">
        <v>1606</v>
      </c>
      <c r="D813" s="242">
        <v>0</v>
      </c>
      <c r="E813" s="381">
        <v>0</v>
      </c>
      <c r="F813" s="52" t="str">
        <f t="shared" si="190"/>
        <v>-</v>
      </c>
    </row>
    <row r="814" spans="1:6" ht="12.75" customHeight="1" x14ac:dyDescent="0.2">
      <c r="A814" s="53" t="s">
        <v>1608</v>
      </c>
      <c r="B814" s="85" t="s">
        <v>1609</v>
      </c>
      <c r="C814" s="50" t="s">
        <v>1608</v>
      </c>
      <c r="D814" s="242">
        <v>0</v>
      </c>
      <c r="E814" s="381">
        <v>0</v>
      </c>
      <c r="F814" s="52" t="str">
        <f t="shared" si="190"/>
        <v>-</v>
      </c>
    </row>
    <row r="815" spans="1:6" ht="12.75" customHeight="1" x14ac:dyDescent="0.2">
      <c r="A815" s="53" t="s">
        <v>1610</v>
      </c>
      <c r="B815" s="85" t="s">
        <v>1611</v>
      </c>
      <c r="C815" s="50" t="s">
        <v>1610</v>
      </c>
      <c r="D815" s="242">
        <v>0</v>
      </c>
      <c r="E815" s="381">
        <v>0</v>
      </c>
      <c r="F815" s="52" t="str">
        <f t="shared" si="190"/>
        <v>-</v>
      </c>
    </row>
    <row r="816" spans="1:6" ht="12.75" customHeight="1" x14ac:dyDescent="0.2">
      <c r="A816" s="53" t="s">
        <v>1612</v>
      </c>
      <c r="B816" s="85" t="s">
        <v>1613</v>
      </c>
      <c r="C816" s="50" t="s">
        <v>1612</v>
      </c>
      <c r="D816" s="242">
        <v>16811.55</v>
      </c>
      <c r="E816" s="381">
        <v>16037.26</v>
      </c>
      <c r="F816" s="52">
        <f t="shared" si="190"/>
        <v>95.394297372937061</v>
      </c>
    </row>
    <row r="817" spans="1:6" ht="12.75" customHeight="1" x14ac:dyDescent="0.2">
      <c r="A817" s="53" t="s">
        <v>1614</v>
      </c>
      <c r="B817" s="85" t="s">
        <v>1615</v>
      </c>
      <c r="C817" s="50" t="s">
        <v>1614</v>
      </c>
      <c r="D817" s="242">
        <v>0</v>
      </c>
      <c r="E817" s="381">
        <v>0</v>
      </c>
      <c r="F817" s="52" t="str">
        <f t="shared" si="190"/>
        <v>-</v>
      </c>
    </row>
    <row r="818" spans="1:6" ht="12.75" customHeight="1" x14ac:dyDescent="0.2">
      <c r="A818" s="53" t="s">
        <v>1616</v>
      </c>
      <c r="B818" s="85" t="s">
        <v>1617</v>
      </c>
      <c r="C818" s="50" t="s">
        <v>1616</v>
      </c>
      <c r="D818" s="242">
        <v>11891.96</v>
      </c>
      <c r="E818" s="381">
        <v>8190</v>
      </c>
      <c r="F818" s="52">
        <f t="shared" si="190"/>
        <v>68.870060107837574</v>
      </c>
    </row>
    <row r="819" spans="1:6" ht="12.75" customHeight="1" x14ac:dyDescent="0.2">
      <c r="A819" s="53">
        <v>37215</v>
      </c>
      <c r="B819" s="85" t="s">
        <v>1618</v>
      </c>
      <c r="C819" s="50" t="s">
        <v>1619</v>
      </c>
      <c r="D819" s="242">
        <v>2468.64</v>
      </c>
      <c r="E819" s="381">
        <v>1194.48</v>
      </c>
      <c r="F819" s="52">
        <f t="shared" si="190"/>
        <v>48.386155940112779</v>
      </c>
    </row>
    <row r="820" spans="1:6" ht="24" x14ac:dyDescent="0.2">
      <c r="A820" s="53">
        <v>37216</v>
      </c>
      <c r="B820" s="232" t="s">
        <v>1620</v>
      </c>
      <c r="C820" s="50" t="s">
        <v>1621</v>
      </c>
      <c r="D820" s="242">
        <v>0</v>
      </c>
      <c r="E820" s="381">
        <v>0</v>
      </c>
      <c r="F820" s="52" t="str">
        <f t="shared" si="190"/>
        <v>-</v>
      </c>
    </row>
    <row r="821" spans="1:6" ht="12.75" customHeight="1" x14ac:dyDescent="0.2">
      <c r="A821" s="53">
        <v>37217</v>
      </c>
      <c r="B821" s="85" t="s">
        <v>1622</v>
      </c>
      <c r="C821" s="50" t="s">
        <v>1623</v>
      </c>
      <c r="D821" s="242">
        <v>0</v>
      </c>
      <c r="E821" s="381">
        <v>0</v>
      </c>
      <c r="F821" s="52" t="str">
        <f t="shared" si="190"/>
        <v>-</v>
      </c>
    </row>
    <row r="822" spans="1:6" ht="12.75" customHeight="1" x14ac:dyDescent="0.2">
      <c r="A822" s="53">
        <v>37218</v>
      </c>
      <c r="B822" s="85" t="s">
        <v>1624</v>
      </c>
      <c r="C822" s="50" t="s">
        <v>1625</v>
      </c>
      <c r="D822" s="242">
        <v>0</v>
      </c>
      <c r="E822" s="381">
        <v>0</v>
      </c>
      <c r="F822" s="52" t="str">
        <f t="shared" si="190"/>
        <v>-</v>
      </c>
    </row>
    <row r="823" spans="1:6" ht="12.75" customHeight="1" x14ac:dyDescent="0.2">
      <c r="A823" s="53">
        <v>37219</v>
      </c>
      <c r="B823" s="85" t="s">
        <v>1626</v>
      </c>
      <c r="C823" s="50" t="s">
        <v>1627</v>
      </c>
      <c r="D823" s="242">
        <v>5249.28</v>
      </c>
      <c r="E823" s="381">
        <v>5358.22</v>
      </c>
      <c r="F823" s="52">
        <f t="shared" si="190"/>
        <v>102.07533223604</v>
      </c>
    </row>
    <row r="824" spans="1:6" ht="12.75" customHeight="1" x14ac:dyDescent="0.2">
      <c r="A824" s="53">
        <v>37221</v>
      </c>
      <c r="B824" s="85" t="s">
        <v>1628</v>
      </c>
      <c r="C824" s="50" t="s">
        <v>1629</v>
      </c>
      <c r="D824" s="242">
        <v>2345.41</v>
      </c>
      <c r="E824" s="381">
        <v>3663.22</v>
      </c>
      <c r="F824" s="52">
        <f t="shared" si="190"/>
        <v>156.18676478739323</v>
      </c>
    </row>
    <row r="825" spans="1:6" ht="12.75" customHeight="1" x14ac:dyDescent="0.2">
      <c r="A825" s="53" t="s">
        <v>1630</v>
      </c>
      <c r="B825" s="85" t="s">
        <v>1607</v>
      </c>
      <c r="C825" s="50" t="s">
        <v>1630</v>
      </c>
      <c r="D825" s="242">
        <v>0</v>
      </c>
      <c r="E825" s="381">
        <v>0</v>
      </c>
      <c r="F825" s="52" t="str">
        <f t="shared" si="190"/>
        <v>-</v>
      </c>
    </row>
    <row r="826" spans="1:6" ht="12.75" customHeight="1" x14ac:dyDescent="0.2">
      <c r="A826" s="53" t="s">
        <v>1631</v>
      </c>
      <c r="B826" s="85" t="s">
        <v>1632</v>
      </c>
      <c r="C826" s="50" t="s">
        <v>1631</v>
      </c>
      <c r="D826" s="242">
        <v>0</v>
      </c>
      <c r="E826" s="381">
        <v>0</v>
      </c>
      <c r="F826" s="52" t="str">
        <f t="shared" si="190"/>
        <v>-</v>
      </c>
    </row>
    <row r="827" spans="1:6" ht="12.75" customHeight="1" x14ac:dyDescent="0.2">
      <c r="A827" s="53" t="s">
        <v>1633</v>
      </c>
      <c r="B827" s="85" t="s">
        <v>1634</v>
      </c>
      <c r="C827" s="50" t="s">
        <v>1633</v>
      </c>
      <c r="D827" s="242">
        <v>0</v>
      </c>
      <c r="E827" s="381">
        <v>0</v>
      </c>
      <c r="F827" s="52" t="str">
        <f t="shared" si="190"/>
        <v>-</v>
      </c>
    </row>
    <row r="828" spans="1:6" ht="12.75" customHeight="1" x14ac:dyDescent="0.2">
      <c r="A828" s="53" t="s">
        <v>1635</v>
      </c>
      <c r="B828" s="85" t="s">
        <v>1636</v>
      </c>
      <c r="C828" s="50" t="s">
        <v>1635</v>
      </c>
      <c r="D828" s="242">
        <v>0</v>
      </c>
      <c r="E828" s="381">
        <v>0</v>
      </c>
      <c r="F828" s="52" t="str">
        <f t="shared" si="190"/>
        <v>-</v>
      </c>
    </row>
    <row r="829" spans="1:6" ht="12.75" customHeight="1" x14ac:dyDescent="0.2">
      <c r="A829" s="53">
        <v>38117</v>
      </c>
      <c r="B829" s="85" t="s">
        <v>1637</v>
      </c>
      <c r="C829" s="50" t="s">
        <v>1638</v>
      </c>
      <c r="D829" s="242">
        <v>0</v>
      </c>
      <c r="E829" s="381">
        <v>0</v>
      </c>
      <c r="F829" s="52" t="str">
        <f t="shared" si="190"/>
        <v>-</v>
      </c>
    </row>
    <row r="830" spans="1:6" ht="12.75" customHeight="1" x14ac:dyDescent="0.2">
      <c r="A830" s="53">
        <v>38612</v>
      </c>
      <c r="B830" s="85" t="s">
        <v>1639</v>
      </c>
      <c r="C830" s="50" t="s">
        <v>1640</v>
      </c>
      <c r="D830" s="242">
        <v>13108.37</v>
      </c>
      <c r="E830" s="381">
        <v>0</v>
      </c>
      <c r="F830" s="52">
        <f t="shared" si="190"/>
        <v>0</v>
      </c>
    </row>
    <row r="831" spans="1:6" ht="12.75" customHeight="1" x14ac:dyDescent="0.2">
      <c r="A831" s="53">
        <v>38613</v>
      </c>
      <c r="B831" s="85" t="s">
        <v>1641</v>
      </c>
      <c r="C831" s="50" t="s">
        <v>1642</v>
      </c>
      <c r="D831" s="242">
        <v>0</v>
      </c>
      <c r="E831" s="381">
        <v>0</v>
      </c>
      <c r="F831" s="52" t="str">
        <f t="shared" si="190"/>
        <v>-</v>
      </c>
    </row>
    <row r="832" spans="1:6" ht="12.75" customHeight="1" x14ac:dyDescent="0.2">
      <c r="A832" s="53">
        <v>38614</v>
      </c>
      <c r="B832" s="85" t="s">
        <v>1643</v>
      </c>
      <c r="C832" s="50" t="s">
        <v>1644</v>
      </c>
      <c r="D832" s="242">
        <v>0</v>
      </c>
      <c r="E832" s="381">
        <v>0</v>
      </c>
      <c r="F832" s="52" t="str">
        <f t="shared" si="190"/>
        <v>-</v>
      </c>
    </row>
    <row r="833" spans="1:6" ht="12.75" customHeight="1" x14ac:dyDescent="0.2">
      <c r="A833" s="53">
        <v>38615</v>
      </c>
      <c r="B833" s="85" t="s">
        <v>1645</v>
      </c>
      <c r="C833" s="50" t="s">
        <v>1646</v>
      </c>
      <c r="D833" s="242">
        <v>0</v>
      </c>
      <c r="E833" s="381">
        <v>0</v>
      </c>
      <c r="F833" s="52" t="str">
        <f t="shared" si="190"/>
        <v>-</v>
      </c>
    </row>
    <row r="834" spans="1:6" ht="12.75" customHeight="1" x14ac:dyDescent="0.2">
      <c r="A834" s="53">
        <v>38622</v>
      </c>
      <c r="B834" s="85" t="s">
        <v>1647</v>
      </c>
      <c r="C834" s="50" t="s">
        <v>1648</v>
      </c>
      <c r="D834" s="242">
        <v>0</v>
      </c>
      <c r="E834" s="381">
        <v>0</v>
      </c>
      <c r="F834" s="52" t="str">
        <f t="shared" si="190"/>
        <v>-</v>
      </c>
    </row>
    <row r="835" spans="1:6" ht="12.75" customHeight="1" x14ac:dyDescent="0.2">
      <c r="A835" s="53">
        <v>38623</v>
      </c>
      <c r="B835" s="85" t="s">
        <v>1649</v>
      </c>
      <c r="C835" s="50" t="s">
        <v>1650</v>
      </c>
      <c r="D835" s="242">
        <v>0</v>
      </c>
      <c r="E835" s="381">
        <v>0</v>
      </c>
      <c r="F835" s="52" t="str">
        <f t="shared" si="190"/>
        <v>-</v>
      </c>
    </row>
    <row r="836" spans="1:6" ht="12.75" customHeight="1" x14ac:dyDescent="0.2">
      <c r="A836" s="53">
        <v>38624</v>
      </c>
      <c r="B836" s="85" t="s">
        <v>1651</v>
      </c>
      <c r="C836" s="50" t="s">
        <v>1652</v>
      </c>
      <c r="D836" s="242">
        <v>0</v>
      </c>
      <c r="E836" s="381">
        <v>0</v>
      </c>
      <c r="F836" s="52" t="str">
        <f t="shared" si="190"/>
        <v>-</v>
      </c>
    </row>
    <row r="837" spans="1:6" ht="12.75" customHeight="1" x14ac:dyDescent="0.2">
      <c r="A837" s="53">
        <v>38625</v>
      </c>
      <c r="B837" s="85" t="s">
        <v>1653</v>
      </c>
      <c r="C837" s="50" t="s">
        <v>1654</v>
      </c>
      <c r="D837" s="242">
        <v>0</v>
      </c>
      <c r="E837" s="381">
        <v>0</v>
      </c>
      <c r="F837" s="52" t="str">
        <f t="shared" si="190"/>
        <v>-</v>
      </c>
    </row>
    <row r="838" spans="1:6" ht="12.75" customHeight="1" x14ac:dyDescent="0.2">
      <c r="A838" s="53" t="s">
        <v>1655</v>
      </c>
      <c r="B838" s="85" t="s">
        <v>1656</v>
      </c>
      <c r="C838" s="50" t="s">
        <v>1655</v>
      </c>
      <c r="D838" s="242">
        <v>0</v>
      </c>
      <c r="E838" s="381">
        <v>0</v>
      </c>
      <c r="F838" s="52" t="str">
        <f t="shared" si="190"/>
        <v>-</v>
      </c>
    </row>
    <row r="839" spans="1:6" ht="12.75" customHeight="1" x14ac:dyDescent="0.2">
      <c r="A839" s="53">
        <v>38631</v>
      </c>
      <c r="B839" s="85" t="s">
        <v>1657</v>
      </c>
      <c r="C839" s="50" t="s">
        <v>1658</v>
      </c>
      <c r="D839" s="242">
        <v>0</v>
      </c>
      <c r="E839" s="381">
        <v>0</v>
      </c>
      <c r="F839" s="52" t="str">
        <f t="shared" si="190"/>
        <v>-</v>
      </c>
    </row>
    <row r="840" spans="1:6" ht="12.75" customHeight="1" x14ac:dyDescent="0.2">
      <c r="A840" s="53">
        <v>38632</v>
      </c>
      <c r="B840" s="85" t="s">
        <v>1659</v>
      </c>
      <c r="C840" s="50" t="s">
        <v>1660</v>
      </c>
      <c r="D840" s="242">
        <v>0</v>
      </c>
      <c r="E840" s="381">
        <v>0</v>
      </c>
      <c r="F840" s="52" t="str">
        <f t="shared" si="190"/>
        <v>-</v>
      </c>
    </row>
    <row r="841" spans="1:6" ht="12.75" customHeight="1" x14ac:dyDescent="0.2">
      <c r="A841" s="53">
        <v>38641</v>
      </c>
      <c r="B841" s="85" t="s">
        <v>1661</v>
      </c>
      <c r="C841" s="50" t="s">
        <v>1662</v>
      </c>
      <c r="D841" s="242">
        <v>0</v>
      </c>
      <c r="E841" s="381">
        <v>0</v>
      </c>
      <c r="F841" s="52" t="str">
        <f t="shared" si="190"/>
        <v>-</v>
      </c>
    </row>
    <row r="842" spans="1:6" ht="12.75" customHeight="1" x14ac:dyDescent="0.2">
      <c r="A842" s="53" t="s">
        <v>1663</v>
      </c>
      <c r="B842" s="85" t="s">
        <v>1664</v>
      </c>
      <c r="C842" s="50" t="s">
        <v>1663</v>
      </c>
      <c r="D842" s="242">
        <v>0</v>
      </c>
      <c r="E842" s="381">
        <v>0</v>
      </c>
      <c r="F842" s="52" t="str">
        <f t="shared" si="190"/>
        <v>-</v>
      </c>
    </row>
    <row r="843" spans="1:6" ht="24" x14ac:dyDescent="0.2">
      <c r="A843" s="53" t="s">
        <v>1665</v>
      </c>
      <c r="B843" s="85" t="s">
        <v>1666</v>
      </c>
      <c r="C843" s="54" t="s">
        <v>1665</v>
      </c>
      <c r="D843" s="242">
        <v>0</v>
      </c>
      <c r="E843" s="381">
        <v>0</v>
      </c>
      <c r="F843" s="52" t="str">
        <f t="shared" si="190"/>
        <v>-</v>
      </c>
    </row>
    <row r="844" spans="1:6" ht="24" x14ac:dyDescent="0.2">
      <c r="A844" s="53" t="s">
        <v>1667</v>
      </c>
      <c r="B844" s="85" t="s">
        <v>1668</v>
      </c>
      <c r="C844" s="54" t="s">
        <v>1667</v>
      </c>
      <c r="D844" s="242">
        <v>0</v>
      </c>
      <c r="E844" s="381">
        <v>0</v>
      </c>
      <c r="F844" s="52" t="str">
        <f t="shared" si="190"/>
        <v>-</v>
      </c>
    </row>
    <row r="845" spans="1:6" ht="12.75" customHeight="1" x14ac:dyDescent="0.2">
      <c r="A845" s="53" t="s">
        <v>1669</v>
      </c>
      <c r="B845" s="85" t="s">
        <v>1670</v>
      </c>
      <c r="C845" s="54" t="s">
        <v>1669</v>
      </c>
      <c r="D845" s="242">
        <v>0</v>
      </c>
      <c r="E845" s="381">
        <v>0</v>
      </c>
      <c r="F845" s="52" t="str">
        <f t="shared" si="190"/>
        <v>-</v>
      </c>
    </row>
    <row r="846" spans="1:6" ht="24" x14ac:dyDescent="0.2">
      <c r="A846" s="53">
        <v>81212</v>
      </c>
      <c r="B846" s="85" t="s">
        <v>1671</v>
      </c>
      <c r="C846" s="50" t="s">
        <v>1672</v>
      </c>
      <c r="D846" s="242">
        <v>0</v>
      </c>
      <c r="E846" s="381">
        <v>0</v>
      </c>
      <c r="F846" s="52" t="str">
        <f t="shared" si="190"/>
        <v>-</v>
      </c>
    </row>
    <row r="847" spans="1:6" ht="12.75" customHeight="1" x14ac:dyDescent="0.2">
      <c r="A847" s="53">
        <v>81322</v>
      </c>
      <c r="B847" s="85" t="s">
        <v>1673</v>
      </c>
      <c r="C847" s="50" t="s">
        <v>1674</v>
      </c>
      <c r="D847" s="242">
        <v>0</v>
      </c>
      <c r="E847" s="381">
        <v>0</v>
      </c>
      <c r="F847" s="52" t="str">
        <f t="shared" si="190"/>
        <v>-</v>
      </c>
    </row>
    <row r="848" spans="1:6" ht="24" x14ac:dyDescent="0.2">
      <c r="A848" s="53">
        <v>81332</v>
      </c>
      <c r="B848" s="85" t="s">
        <v>1675</v>
      </c>
      <c r="C848" s="50" t="s">
        <v>1676</v>
      </c>
      <c r="D848" s="242">
        <v>0</v>
      </c>
      <c r="E848" s="381">
        <v>0</v>
      </c>
      <c r="F848" s="52" t="str">
        <f t="shared" si="190"/>
        <v>-</v>
      </c>
    </row>
    <row r="849" spans="1:6" ht="24" x14ac:dyDescent="0.2">
      <c r="A849" s="53">
        <v>81342</v>
      </c>
      <c r="B849" s="85" t="s">
        <v>1677</v>
      </c>
      <c r="C849" s="50" t="s">
        <v>1678</v>
      </c>
      <c r="D849" s="242">
        <v>0</v>
      </c>
      <c r="E849" s="381">
        <v>0</v>
      </c>
      <c r="F849" s="52" t="str">
        <f t="shared" si="190"/>
        <v>-</v>
      </c>
    </row>
    <row r="850" spans="1:6" ht="12.75" customHeight="1" x14ac:dyDescent="0.2">
      <c r="A850" s="53">
        <v>81411</v>
      </c>
      <c r="B850" s="85" t="s">
        <v>1679</v>
      </c>
      <c r="C850" s="50" t="s">
        <v>1680</v>
      </c>
      <c r="D850" s="242">
        <v>0</v>
      </c>
      <c r="E850" s="381">
        <v>0</v>
      </c>
      <c r="F850" s="52" t="str">
        <f t="shared" si="190"/>
        <v>-</v>
      </c>
    </row>
    <row r="851" spans="1:6" ht="12.75" customHeight="1" x14ac:dyDescent="0.2">
      <c r="A851" s="53">
        <v>81412</v>
      </c>
      <c r="B851" s="85" t="s">
        <v>1681</v>
      </c>
      <c r="C851" s="50" t="s">
        <v>1682</v>
      </c>
      <c r="D851" s="242">
        <v>0</v>
      </c>
      <c r="E851" s="381">
        <v>0</v>
      </c>
      <c r="F851" s="52" t="str">
        <f t="shared" si="190"/>
        <v>-</v>
      </c>
    </row>
    <row r="852" spans="1:6" ht="24" x14ac:dyDescent="0.2">
      <c r="A852" s="53">
        <v>81532</v>
      </c>
      <c r="B852" s="232" t="s">
        <v>1683</v>
      </c>
      <c r="C852" s="50" t="s">
        <v>1684</v>
      </c>
      <c r="D852" s="242">
        <v>0</v>
      </c>
      <c r="E852" s="381">
        <v>0</v>
      </c>
      <c r="F852" s="52" t="str">
        <f t="shared" si="190"/>
        <v>-</v>
      </c>
    </row>
    <row r="853" spans="1:6" ht="24" x14ac:dyDescent="0.2">
      <c r="A853" s="53">
        <v>81542</v>
      </c>
      <c r="B853" s="232" t="s">
        <v>1685</v>
      </c>
      <c r="C853" s="50" t="s">
        <v>1686</v>
      </c>
      <c r="D853" s="242">
        <v>0</v>
      </c>
      <c r="E853" s="381">
        <v>0</v>
      </c>
      <c r="F853" s="52" t="str">
        <f t="shared" si="190"/>
        <v>-</v>
      </c>
    </row>
    <row r="854" spans="1:6" ht="24" x14ac:dyDescent="0.2">
      <c r="A854" s="53">
        <v>81552</v>
      </c>
      <c r="B854" s="85" t="s">
        <v>1687</v>
      </c>
      <c r="C854" s="50" t="s">
        <v>1688</v>
      </c>
      <c r="D854" s="242">
        <v>0</v>
      </c>
      <c r="E854" s="381">
        <v>0</v>
      </c>
      <c r="F854" s="52" t="str">
        <f t="shared" si="190"/>
        <v>-</v>
      </c>
    </row>
    <row r="855" spans="1:6" ht="24" x14ac:dyDescent="0.2">
      <c r="A855" s="53">
        <v>81631</v>
      </c>
      <c r="B855" s="232" t="s">
        <v>1689</v>
      </c>
      <c r="C855" s="50" t="s">
        <v>1690</v>
      </c>
      <c r="D855" s="242">
        <v>0</v>
      </c>
      <c r="E855" s="381">
        <v>0</v>
      </c>
      <c r="F855" s="52" t="str">
        <f t="shared" si="190"/>
        <v>-</v>
      </c>
    </row>
    <row r="856" spans="1:6" ht="24" x14ac:dyDescent="0.2">
      <c r="A856" s="53">
        <v>81632</v>
      </c>
      <c r="B856" s="85" t="s">
        <v>1691</v>
      </c>
      <c r="C856" s="50" t="s">
        <v>1692</v>
      </c>
      <c r="D856" s="242">
        <v>0</v>
      </c>
      <c r="E856" s="381">
        <v>0</v>
      </c>
      <c r="F856" s="52" t="str">
        <f t="shared" si="190"/>
        <v>-</v>
      </c>
    </row>
    <row r="857" spans="1:6" ht="12.75" customHeight="1" x14ac:dyDescent="0.2">
      <c r="A857" s="53">
        <v>81641</v>
      </c>
      <c r="B857" s="85" t="s">
        <v>1693</v>
      </c>
      <c r="C857" s="50" t="s">
        <v>1694</v>
      </c>
      <c r="D857" s="242">
        <v>0</v>
      </c>
      <c r="E857" s="381">
        <v>0</v>
      </c>
      <c r="F857" s="52" t="str">
        <f t="shared" si="190"/>
        <v>-</v>
      </c>
    </row>
    <row r="858" spans="1:6" ht="12.75" customHeight="1" x14ac:dyDescent="0.2">
      <c r="A858" s="53">
        <v>81642</v>
      </c>
      <c r="B858" s="85" t="s">
        <v>1695</v>
      </c>
      <c r="C858" s="50" t="s">
        <v>1696</v>
      </c>
      <c r="D858" s="242">
        <v>0</v>
      </c>
      <c r="E858" s="381">
        <v>0</v>
      </c>
      <c r="F858" s="52" t="str">
        <f t="shared" si="190"/>
        <v>-</v>
      </c>
    </row>
    <row r="859" spans="1:6" ht="12.75" customHeight="1" x14ac:dyDescent="0.2">
      <c r="A859" s="53">
        <v>81711</v>
      </c>
      <c r="B859" s="85" t="s">
        <v>1697</v>
      </c>
      <c r="C859" s="50" t="s">
        <v>1698</v>
      </c>
      <c r="D859" s="242">
        <v>0</v>
      </c>
      <c r="E859" s="381">
        <v>0</v>
      </c>
      <c r="F859" s="52" t="str">
        <f t="shared" si="190"/>
        <v>-</v>
      </c>
    </row>
    <row r="860" spans="1:6" ht="12.75" customHeight="1" x14ac:dyDescent="0.2">
      <c r="A860" s="53">
        <v>81712</v>
      </c>
      <c r="B860" s="85" t="s">
        <v>1699</v>
      </c>
      <c r="C860" s="50" t="s">
        <v>1700</v>
      </c>
      <c r="D860" s="242">
        <v>0</v>
      </c>
      <c r="E860" s="381">
        <v>0</v>
      </c>
      <c r="F860" s="52" t="str">
        <f t="shared" si="190"/>
        <v>-</v>
      </c>
    </row>
    <row r="861" spans="1:6" ht="12.75" customHeight="1" x14ac:dyDescent="0.2">
      <c r="A861" s="53">
        <v>81721</v>
      </c>
      <c r="B861" s="85" t="s">
        <v>1701</v>
      </c>
      <c r="C861" s="50" t="s">
        <v>1702</v>
      </c>
      <c r="D861" s="242">
        <v>0</v>
      </c>
      <c r="E861" s="381">
        <v>0</v>
      </c>
      <c r="F861" s="52" t="str">
        <f t="shared" si="190"/>
        <v>-</v>
      </c>
    </row>
    <row r="862" spans="1:6" ht="12.75" customHeight="1" x14ac:dyDescent="0.2">
      <c r="A862" s="53">
        <v>81722</v>
      </c>
      <c r="B862" s="85" t="s">
        <v>1703</v>
      </c>
      <c r="C862" s="50" t="s">
        <v>1704</v>
      </c>
      <c r="D862" s="242">
        <v>0</v>
      </c>
      <c r="E862" s="381">
        <v>0</v>
      </c>
      <c r="F862" s="52" t="str">
        <f t="shared" si="190"/>
        <v>-</v>
      </c>
    </row>
    <row r="863" spans="1:6" ht="12.75" customHeight="1" x14ac:dyDescent="0.2">
      <c r="A863" s="53">
        <v>81731</v>
      </c>
      <c r="B863" s="85" t="s">
        <v>1705</v>
      </c>
      <c r="C863" s="50" t="s">
        <v>1706</v>
      </c>
      <c r="D863" s="242">
        <v>0</v>
      </c>
      <c r="E863" s="381">
        <v>0</v>
      </c>
      <c r="F863" s="52" t="str">
        <f t="shared" si="190"/>
        <v>-</v>
      </c>
    </row>
    <row r="864" spans="1:6" ht="12.75" customHeight="1" x14ac:dyDescent="0.2">
      <c r="A864" s="53">
        <v>81732</v>
      </c>
      <c r="B864" s="85" t="s">
        <v>1707</v>
      </c>
      <c r="C864" s="50" t="s">
        <v>1708</v>
      </c>
      <c r="D864" s="242">
        <v>0</v>
      </c>
      <c r="E864" s="381">
        <v>0</v>
      </c>
      <c r="F864" s="52" t="str">
        <f t="shared" si="190"/>
        <v>-</v>
      </c>
    </row>
    <row r="865" spans="1:6" ht="12.75" customHeight="1" x14ac:dyDescent="0.2">
      <c r="A865" s="53">
        <v>81741</v>
      </c>
      <c r="B865" s="85" t="s">
        <v>1709</v>
      </c>
      <c r="C865" s="50" t="s">
        <v>1710</v>
      </c>
      <c r="D865" s="242">
        <v>0</v>
      </c>
      <c r="E865" s="381">
        <v>0</v>
      </c>
      <c r="F865" s="52" t="str">
        <f t="shared" si="190"/>
        <v>-</v>
      </c>
    </row>
    <row r="866" spans="1:6" ht="12.75" customHeight="1" x14ac:dyDescent="0.2">
      <c r="A866" s="53">
        <v>81742</v>
      </c>
      <c r="B866" s="85" t="s">
        <v>1711</v>
      </c>
      <c r="C866" s="50" t="s">
        <v>1712</v>
      </c>
      <c r="D866" s="242">
        <v>0</v>
      </c>
      <c r="E866" s="381">
        <v>0</v>
      </c>
      <c r="F866" s="52" t="str">
        <f t="shared" si="190"/>
        <v>-</v>
      </c>
    </row>
    <row r="867" spans="1:6" ht="12.75" customHeight="1" x14ac:dyDescent="0.2">
      <c r="A867" s="53">
        <v>81751</v>
      </c>
      <c r="B867" s="85" t="s">
        <v>1713</v>
      </c>
      <c r="C867" s="50" t="s">
        <v>1714</v>
      </c>
      <c r="D867" s="242">
        <v>0</v>
      </c>
      <c r="E867" s="381">
        <v>0</v>
      </c>
      <c r="F867" s="52" t="str">
        <f t="shared" si="190"/>
        <v>-</v>
      </c>
    </row>
    <row r="868" spans="1:6" ht="12.75" customHeight="1" x14ac:dyDescent="0.2">
      <c r="A868" s="53">
        <v>81752</v>
      </c>
      <c r="B868" s="85" t="s">
        <v>1715</v>
      </c>
      <c r="C868" s="50" t="s">
        <v>1716</v>
      </c>
      <c r="D868" s="242">
        <v>0</v>
      </c>
      <c r="E868" s="381">
        <v>0</v>
      </c>
      <c r="F868" s="52" t="str">
        <f t="shared" si="190"/>
        <v>-</v>
      </c>
    </row>
    <row r="869" spans="1:6" ht="24" x14ac:dyDescent="0.2">
      <c r="A869" s="53">
        <v>81761</v>
      </c>
      <c r="B869" s="232" t="s">
        <v>1717</v>
      </c>
      <c r="C869" s="50" t="s">
        <v>1718</v>
      </c>
      <c r="D869" s="242">
        <v>0</v>
      </c>
      <c r="E869" s="381">
        <v>0</v>
      </c>
      <c r="F869" s="52" t="str">
        <f t="shared" si="190"/>
        <v>-</v>
      </c>
    </row>
    <row r="870" spans="1:6" ht="24" x14ac:dyDescent="0.2">
      <c r="A870" s="53">
        <v>81762</v>
      </c>
      <c r="B870" s="232" t="s">
        <v>1719</v>
      </c>
      <c r="C870" s="50" t="s">
        <v>1720</v>
      </c>
      <c r="D870" s="242">
        <v>0</v>
      </c>
      <c r="E870" s="381">
        <v>0</v>
      </c>
      <c r="F870" s="52" t="str">
        <f t="shared" si="190"/>
        <v>-</v>
      </c>
    </row>
    <row r="871" spans="1:6" ht="24" x14ac:dyDescent="0.2">
      <c r="A871" s="53">
        <v>81771</v>
      </c>
      <c r="B871" s="85" t="s">
        <v>1721</v>
      </c>
      <c r="C871" s="50" t="s">
        <v>1722</v>
      </c>
      <c r="D871" s="242">
        <v>0</v>
      </c>
      <c r="E871" s="381">
        <v>0</v>
      </c>
      <c r="F871" s="52" t="str">
        <f t="shared" si="190"/>
        <v>-</v>
      </c>
    </row>
    <row r="872" spans="1:6" ht="24" x14ac:dyDescent="0.2">
      <c r="A872" s="53">
        <v>81772</v>
      </c>
      <c r="B872" s="85" t="s">
        <v>1723</v>
      </c>
      <c r="C872" s="50" t="s">
        <v>1724</v>
      </c>
      <c r="D872" s="242">
        <v>0</v>
      </c>
      <c r="E872" s="381">
        <v>0</v>
      </c>
      <c r="F872" s="52" t="str">
        <f t="shared" si="190"/>
        <v>-</v>
      </c>
    </row>
    <row r="873" spans="1:6" ht="12.75" customHeight="1" x14ac:dyDescent="0.2">
      <c r="A873" s="53">
        <v>82412</v>
      </c>
      <c r="B873" s="85" t="s">
        <v>1725</v>
      </c>
      <c r="C873" s="50" t="s">
        <v>1726</v>
      </c>
      <c r="D873" s="242">
        <v>0</v>
      </c>
      <c r="E873" s="381">
        <v>0</v>
      </c>
      <c r="F873" s="52" t="str">
        <f t="shared" si="190"/>
        <v>-</v>
      </c>
    </row>
    <row r="874" spans="1:6" ht="12.75" customHeight="1" x14ac:dyDescent="0.2">
      <c r="A874" s="53">
        <v>84132</v>
      </c>
      <c r="B874" s="85" t="s">
        <v>1727</v>
      </c>
      <c r="C874" s="50" t="s">
        <v>1728</v>
      </c>
      <c r="D874" s="242">
        <v>0</v>
      </c>
      <c r="E874" s="381">
        <v>0</v>
      </c>
      <c r="F874" s="52" t="str">
        <f t="shared" si="190"/>
        <v>-</v>
      </c>
    </row>
    <row r="875" spans="1:6" ht="12.75" customHeight="1" x14ac:dyDescent="0.2">
      <c r="A875" s="53">
        <v>84142</v>
      </c>
      <c r="B875" s="85" t="s">
        <v>1729</v>
      </c>
      <c r="C875" s="50" t="s">
        <v>1730</v>
      </c>
      <c r="D875" s="242">
        <v>0</v>
      </c>
      <c r="E875" s="381">
        <v>0</v>
      </c>
      <c r="F875" s="52" t="str">
        <f t="shared" si="190"/>
        <v>-</v>
      </c>
    </row>
    <row r="876" spans="1:6" ht="12.75" customHeight="1" x14ac:dyDescent="0.2">
      <c r="A876" s="53">
        <v>84152</v>
      </c>
      <c r="B876" s="85" t="s">
        <v>1731</v>
      </c>
      <c r="C876" s="50" t="s">
        <v>1732</v>
      </c>
      <c r="D876" s="242">
        <v>0</v>
      </c>
      <c r="E876" s="381">
        <v>0</v>
      </c>
      <c r="F876" s="52" t="str">
        <f t="shared" si="190"/>
        <v>-</v>
      </c>
    </row>
    <row r="877" spans="1:6" ht="12.75" customHeight="1" x14ac:dyDescent="0.2">
      <c r="A877" s="53">
        <v>84162</v>
      </c>
      <c r="B877" s="85" t="s">
        <v>1733</v>
      </c>
      <c r="C877" s="50" t="s">
        <v>1734</v>
      </c>
      <c r="D877" s="242">
        <v>0</v>
      </c>
      <c r="E877" s="381">
        <v>0</v>
      </c>
      <c r="F877" s="52" t="str">
        <f t="shared" si="190"/>
        <v>-</v>
      </c>
    </row>
    <row r="878" spans="1:6" ht="12.75" customHeight="1" x14ac:dyDescent="0.2">
      <c r="A878" s="53">
        <v>84221</v>
      </c>
      <c r="B878" s="85" t="s">
        <v>1735</v>
      </c>
      <c r="C878" s="50" t="s">
        <v>1736</v>
      </c>
      <c r="D878" s="242">
        <v>0</v>
      </c>
      <c r="E878" s="381">
        <v>0</v>
      </c>
      <c r="F878" s="52" t="str">
        <f t="shared" si="190"/>
        <v>-</v>
      </c>
    </row>
    <row r="879" spans="1:6" ht="12.75" customHeight="1" x14ac:dyDescent="0.2">
      <c r="A879" s="53">
        <v>84222</v>
      </c>
      <c r="B879" s="85" t="s">
        <v>1737</v>
      </c>
      <c r="C879" s="50" t="s">
        <v>1738</v>
      </c>
      <c r="D879" s="242">
        <v>0</v>
      </c>
      <c r="E879" s="381">
        <v>0</v>
      </c>
      <c r="F879" s="52" t="str">
        <f t="shared" si="190"/>
        <v>-</v>
      </c>
    </row>
    <row r="880" spans="1:6" ht="12.75" customHeight="1" x14ac:dyDescent="0.2">
      <c r="A880" s="53" t="s">
        <v>1739</v>
      </c>
      <c r="B880" s="85" t="s">
        <v>1740</v>
      </c>
      <c r="C880" s="50" t="s">
        <v>1739</v>
      </c>
      <c r="D880" s="242">
        <v>0</v>
      </c>
      <c r="E880" s="381">
        <v>0</v>
      </c>
      <c r="F880" s="52" t="str">
        <f t="shared" si="190"/>
        <v>-</v>
      </c>
    </row>
    <row r="881" spans="1:6" ht="12.75" customHeight="1" x14ac:dyDescent="0.2">
      <c r="A881" s="53">
        <v>84232</v>
      </c>
      <c r="B881" s="85" t="s">
        <v>1741</v>
      </c>
      <c r="C881" s="50" t="s">
        <v>1742</v>
      </c>
      <c r="D881" s="242">
        <v>0</v>
      </c>
      <c r="E881" s="381">
        <v>0</v>
      </c>
      <c r="F881" s="52" t="str">
        <f t="shared" si="190"/>
        <v>-</v>
      </c>
    </row>
    <row r="882" spans="1:6" ht="24" x14ac:dyDescent="0.2">
      <c r="A882" s="53">
        <v>84242</v>
      </c>
      <c r="B882" s="85" t="s">
        <v>1743</v>
      </c>
      <c r="C882" s="50" t="s">
        <v>1744</v>
      </c>
      <c r="D882" s="242">
        <v>0</v>
      </c>
      <c r="E882" s="381">
        <v>0</v>
      </c>
      <c r="F882" s="52" t="str">
        <f t="shared" si="190"/>
        <v>-</v>
      </c>
    </row>
    <row r="883" spans="1:6" ht="24" x14ac:dyDescent="0.2">
      <c r="A883" s="53" t="s">
        <v>1745</v>
      </c>
      <c r="B883" s="85" t="s">
        <v>1746</v>
      </c>
      <c r="C883" s="50" t="s">
        <v>1745</v>
      </c>
      <c r="D883" s="242">
        <v>0</v>
      </c>
      <c r="E883" s="381">
        <v>0</v>
      </c>
      <c r="F883" s="52" t="str">
        <f t="shared" si="190"/>
        <v>-</v>
      </c>
    </row>
    <row r="884" spans="1:6" ht="12.75" customHeight="1" x14ac:dyDescent="0.2">
      <c r="A884" s="53">
        <v>84312</v>
      </c>
      <c r="B884" s="85" t="s">
        <v>1747</v>
      </c>
      <c r="C884" s="50" t="s">
        <v>1748</v>
      </c>
      <c r="D884" s="242">
        <v>0</v>
      </c>
      <c r="E884" s="381">
        <v>0</v>
      </c>
      <c r="F884" s="52" t="str">
        <f t="shared" si="190"/>
        <v>-</v>
      </c>
    </row>
    <row r="885" spans="1:6" ht="24" x14ac:dyDescent="0.2">
      <c r="A885" s="53">
        <v>84431</v>
      </c>
      <c r="B885" s="85" t="s">
        <v>1749</v>
      </c>
      <c r="C885" s="50" t="s">
        <v>1750</v>
      </c>
      <c r="D885" s="242">
        <v>0</v>
      </c>
      <c r="E885" s="381">
        <v>0</v>
      </c>
      <c r="F885" s="52" t="str">
        <f t="shared" si="190"/>
        <v>-</v>
      </c>
    </row>
    <row r="886" spans="1:6" ht="24" x14ac:dyDescent="0.2">
      <c r="A886" s="53">
        <v>84432</v>
      </c>
      <c r="B886" s="85" t="s">
        <v>1751</v>
      </c>
      <c r="C886" s="50" t="s">
        <v>1752</v>
      </c>
      <c r="D886" s="242">
        <v>0</v>
      </c>
      <c r="E886" s="381">
        <v>0</v>
      </c>
      <c r="F886" s="52" t="str">
        <f t="shared" si="190"/>
        <v>-</v>
      </c>
    </row>
    <row r="887" spans="1:6" ht="24" x14ac:dyDescent="0.2">
      <c r="A887" s="53" t="s">
        <v>1753</v>
      </c>
      <c r="B887" s="85" t="s">
        <v>1754</v>
      </c>
      <c r="C887" s="50" t="s">
        <v>1753</v>
      </c>
      <c r="D887" s="242">
        <v>0</v>
      </c>
      <c r="E887" s="381">
        <v>0</v>
      </c>
      <c r="F887" s="52" t="str">
        <f t="shared" si="190"/>
        <v>-</v>
      </c>
    </row>
    <row r="888" spans="1:6" ht="24" x14ac:dyDescent="0.2">
      <c r="A888" s="53">
        <v>84442</v>
      </c>
      <c r="B888" s="85" t="s">
        <v>1755</v>
      </c>
      <c r="C888" s="50" t="s">
        <v>1756</v>
      </c>
      <c r="D888" s="242">
        <v>0</v>
      </c>
      <c r="E888" s="381">
        <v>0</v>
      </c>
      <c r="F888" s="52" t="str">
        <f t="shared" si="190"/>
        <v>-</v>
      </c>
    </row>
    <row r="889" spans="1:6" ht="24" x14ac:dyDescent="0.2">
      <c r="A889" s="53">
        <v>84452</v>
      </c>
      <c r="B889" s="232" t="s">
        <v>1757</v>
      </c>
      <c r="C889" s="50" t="s">
        <v>1758</v>
      </c>
      <c r="D889" s="242">
        <v>0</v>
      </c>
      <c r="E889" s="381">
        <v>0</v>
      </c>
      <c r="F889" s="52" t="str">
        <f t="shared" si="190"/>
        <v>-</v>
      </c>
    </row>
    <row r="890" spans="1:6" ht="24" x14ac:dyDescent="0.2">
      <c r="A890" s="53" t="s">
        <v>1759</v>
      </c>
      <c r="B890" s="232" t="s">
        <v>1760</v>
      </c>
      <c r="C890" s="50" t="s">
        <v>1759</v>
      </c>
      <c r="D890" s="242">
        <v>0</v>
      </c>
      <c r="E890" s="381">
        <v>0</v>
      </c>
      <c r="F890" s="52" t="str">
        <f t="shared" si="190"/>
        <v>-</v>
      </c>
    </row>
    <row r="891" spans="1:6" ht="12.75" customHeight="1" x14ac:dyDescent="0.2">
      <c r="A891" s="53">
        <v>84461</v>
      </c>
      <c r="B891" s="85" t="s">
        <v>1761</v>
      </c>
      <c r="C891" s="50" t="s">
        <v>1762</v>
      </c>
      <c r="D891" s="242">
        <v>0</v>
      </c>
      <c r="E891" s="381">
        <v>0</v>
      </c>
      <c r="F891" s="52" t="str">
        <f t="shared" si="190"/>
        <v>-</v>
      </c>
    </row>
    <row r="892" spans="1:6" ht="12.75" customHeight="1" x14ac:dyDescent="0.2">
      <c r="A892" s="53">
        <v>84462</v>
      </c>
      <c r="B892" s="85" t="s">
        <v>1763</v>
      </c>
      <c r="C892" s="50" t="s">
        <v>1764</v>
      </c>
      <c r="D892" s="242">
        <v>0</v>
      </c>
      <c r="E892" s="381">
        <v>0</v>
      </c>
      <c r="F892" s="52" t="str">
        <f t="shared" si="190"/>
        <v>-</v>
      </c>
    </row>
    <row r="893" spans="1:6" ht="12.75" customHeight="1" x14ac:dyDescent="0.2">
      <c r="A893" s="53" t="s">
        <v>1765</v>
      </c>
      <c r="B893" s="85" t="s">
        <v>1766</v>
      </c>
      <c r="C893" s="50" t="s">
        <v>1765</v>
      </c>
      <c r="D893" s="242">
        <v>0</v>
      </c>
      <c r="E893" s="381">
        <v>0</v>
      </c>
      <c r="F893" s="52" t="str">
        <f t="shared" si="190"/>
        <v>-</v>
      </c>
    </row>
    <row r="894" spans="1:6" ht="12.75" customHeight="1" x14ac:dyDescent="0.2">
      <c r="A894" s="53">
        <v>84472</v>
      </c>
      <c r="B894" s="85" t="s">
        <v>1767</v>
      </c>
      <c r="C894" s="50" t="s">
        <v>1768</v>
      </c>
      <c r="D894" s="242">
        <v>0</v>
      </c>
      <c r="E894" s="381">
        <v>0</v>
      </c>
      <c r="F894" s="52" t="str">
        <f t="shared" si="190"/>
        <v>-</v>
      </c>
    </row>
    <row r="895" spans="1:6" ht="12.75" customHeight="1" x14ac:dyDescent="0.2">
      <c r="A895" s="53">
        <v>84482</v>
      </c>
      <c r="B895" s="85" t="s">
        <v>1769</v>
      </c>
      <c r="C895" s="50" t="s">
        <v>1770</v>
      </c>
      <c r="D895" s="242">
        <v>0</v>
      </c>
      <c r="E895" s="381">
        <v>0</v>
      </c>
      <c r="F895" s="52" t="str">
        <f t="shared" si="190"/>
        <v>-</v>
      </c>
    </row>
    <row r="896" spans="1:6" ht="12.75" customHeight="1" x14ac:dyDescent="0.2">
      <c r="A896" s="53" t="s">
        <v>1771</v>
      </c>
      <c r="B896" s="85" t="s">
        <v>1772</v>
      </c>
      <c r="C896" s="50" t="s">
        <v>1771</v>
      </c>
      <c r="D896" s="242">
        <v>0</v>
      </c>
      <c r="E896" s="381">
        <v>0</v>
      </c>
      <c r="F896" s="52" t="str">
        <f t="shared" si="190"/>
        <v>-</v>
      </c>
    </row>
    <row r="897" spans="1:6" ht="24" x14ac:dyDescent="0.2">
      <c r="A897" s="53">
        <v>84532</v>
      </c>
      <c r="B897" s="85" t="s">
        <v>1773</v>
      </c>
      <c r="C897" s="50" t="s">
        <v>1774</v>
      </c>
      <c r="D897" s="242">
        <v>0</v>
      </c>
      <c r="E897" s="381">
        <v>0</v>
      </c>
      <c r="F897" s="52" t="str">
        <f t="shared" si="190"/>
        <v>-</v>
      </c>
    </row>
    <row r="898" spans="1:6" ht="12.75" customHeight="1" x14ac:dyDescent="0.2">
      <c r="A898" s="53">
        <v>84542</v>
      </c>
      <c r="B898" s="85" t="s">
        <v>1775</v>
      </c>
      <c r="C898" s="50" t="s">
        <v>1776</v>
      </c>
      <c r="D898" s="242">
        <v>0</v>
      </c>
      <c r="E898" s="381">
        <v>0</v>
      </c>
      <c r="F898" s="52" t="str">
        <f t="shared" si="190"/>
        <v>-</v>
      </c>
    </row>
    <row r="899" spans="1:6" ht="12.75" customHeight="1" x14ac:dyDescent="0.2">
      <c r="A899" s="53">
        <v>84552</v>
      </c>
      <c r="B899" s="85" t="s">
        <v>1777</v>
      </c>
      <c r="C899" s="50" t="s">
        <v>1778</v>
      </c>
      <c r="D899" s="242">
        <v>0</v>
      </c>
      <c r="E899" s="381">
        <v>0</v>
      </c>
      <c r="F899" s="52" t="str">
        <f t="shared" si="190"/>
        <v>-</v>
      </c>
    </row>
    <row r="900" spans="1:6" ht="12.75" customHeight="1" x14ac:dyDescent="0.2">
      <c r="A900" s="53">
        <v>84711</v>
      </c>
      <c r="B900" s="85" t="s">
        <v>1779</v>
      </c>
      <c r="C900" s="50" t="s">
        <v>1780</v>
      </c>
      <c r="D900" s="242">
        <v>0</v>
      </c>
      <c r="E900" s="381">
        <v>0</v>
      </c>
      <c r="F900" s="52" t="str">
        <f t="shared" si="190"/>
        <v>-</v>
      </c>
    </row>
    <row r="901" spans="1:6" ht="12.75" customHeight="1" x14ac:dyDescent="0.2">
      <c r="A901" s="53">
        <v>84712</v>
      </c>
      <c r="B901" s="85" t="s">
        <v>1781</v>
      </c>
      <c r="C901" s="50" t="s">
        <v>1782</v>
      </c>
      <c r="D901" s="242">
        <v>0</v>
      </c>
      <c r="E901" s="381">
        <v>0</v>
      </c>
      <c r="F901" s="52" t="str">
        <f t="shared" si="190"/>
        <v>-</v>
      </c>
    </row>
    <row r="902" spans="1:6" ht="12.75" customHeight="1" x14ac:dyDescent="0.2">
      <c r="A902" s="53">
        <v>84721</v>
      </c>
      <c r="B902" s="85" t="s">
        <v>1783</v>
      </c>
      <c r="C902" s="50" t="s">
        <v>1784</v>
      </c>
      <c r="D902" s="242">
        <v>0</v>
      </c>
      <c r="E902" s="381">
        <v>0</v>
      </c>
      <c r="F902" s="52" t="str">
        <f t="shared" si="190"/>
        <v>-</v>
      </c>
    </row>
    <row r="903" spans="1:6" ht="12.75" customHeight="1" x14ac:dyDescent="0.2">
      <c r="A903" s="53">
        <v>84722</v>
      </c>
      <c r="B903" s="85" t="s">
        <v>1785</v>
      </c>
      <c r="C903" s="50" t="s">
        <v>1786</v>
      </c>
      <c r="D903" s="242">
        <v>0</v>
      </c>
      <c r="E903" s="381">
        <v>0</v>
      </c>
      <c r="F903" s="52" t="str">
        <f t="shared" si="190"/>
        <v>-</v>
      </c>
    </row>
    <row r="904" spans="1:6" ht="12.75" customHeight="1" x14ac:dyDescent="0.2">
      <c r="A904" s="53">
        <v>84731</v>
      </c>
      <c r="B904" s="85" t="s">
        <v>1787</v>
      </c>
      <c r="C904" s="50" t="s">
        <v>1788</v>
      </c>
      <c r="D904" s="242">
        <v>0</v>
      </c>
      <c r="E904" s="381">
        <v>0</v>
      </c>
      <c r="F904" s="52" t="str">
        <f t="shared" si="190"/>
        <v>-</v>
      </c>
    </row>
    <row r="905" spans="1:6" ht="12.75" customHeight="1" x14ac:dyDescent="0.2">
      <c r="A905" s="53">
        <v>84732</v>
      </c>
      <c r="B905" s="85" t="s">
        <v>1789</v>
      </c>
      <c r="C905" s="50" t="s">
        <v>1790</v>
      </c>
      <c r="D905" s="242">
        <v>0</v>
      </c>
      <c r="E905" s="381">
        <v>0</v>
      </c>
      <c r="F905" s="52" t="str">
        <f t="shared" si="190"/>
        <v>-</v>
      </c>
    </row>
    <row r="906" spans="1:6" ht="12.75" customHeight="1" x14ac:dyDescent="0.2">
      <c r="A906" s="53">
        <v>84741</v>
      </c>
      <c r="B906" s="85" t="s">
        <v>1791</v>
      </c>
      <c r="C906" s="50" t="s">
        <v>1792</v>
      </c>
      <c r="D906" s="242">
        <v>0</v>
      </c>
      <c r="E906" s="381">
        <v>0</v>
      </c>
      <c r="F906" s="52" t="str">
        <f t="shared" si="190"/>
        <v>-</v>
      </c>
    </row>
    <row r="907" spans="1:6" ht="12.75" customHeight="1" x14ac:dyDescent="0.2">
      <c r="A907" s="53">
        <v>84742</v>
      </c>
      <c r="B907" s="85" t="s">
        <v>1793</v>
      </c>
      <c r="C907" s="50" t="s">
        <v>1794</v>
      </c>
      <c r="D907" s="242">
        <v>0</v>
      </c>
      <c r="E907" s="381">
        <v>0</v>
      </c>
      <c r="F907" s="52" t="str">
        <f t="shared" si="190"/>
        <v>-</v>
      </c>
    </row>
    <row r="908" spans="1:6" ht="12.75" customHeight="1" x14ac:dyDescent="0.2">
      <c r="A908" s="53">
        <v>84751</v>
      </c>
      <c r="B908" s="85" t="s">
        <v>1795</v>
      </c>
      <c r="C908" s="50" t="s">
        <v>1796</v>
      </c>
      <c r="D908" s="242">
        <v>0</v>
      </c>
      <c r="E908" s="381">
        <v>0</v>
      </c>
      <c r="F908" s="52" t="str">
        <f t="shared" si="190"/>
        <v>-</v>
      </c>
    </row>
    <row r="909" spans="1:6" ht="12.75" customHeight="1" x14ac:dyDescent="0.2">
      <c r="A909" s="53">
        <v>84752</v>
      </c>
      <c r="B909" s="85" t="s">
        <v>1797</v>
      </c>
      <c r="C909" s="50" t="s">
        <v>1798</v>
      </c>
      <c r="D909" s="242">
        <v>0</v>
      </c>
      <c r="E909" s="381">
        <v>0</v>
      </c>
      <c r="F909" s="52" t="str">
        <f t="shared" si="190"/>
        <v>-</v>
      </c>
    </row>
    <row r="910" spans="1:6" ht="24" x14ac:dyDescent="0.2">
      <c r="A910" s="53">
        <v>84761</v>
      </c>
      <c r="B910" s="232" t="s">
        <v>1799</v>
      </c>
      <c r="C910" s="50" t="s">
        <v>1800</v>
      </c>
      <c r="D910" s="242">
        <v>0</v>
      </c>
      <c r="E910" s="381">
        <v>0</v>
      </c>
      <c r="F910" s="52" t="str">
        <f t="shared" si="190"/>
        <v>-</v>
      </c>
    </row>
    <row r="911" spans="1:6" ht="24" x14ac:dyDescent="0.2">
      <c r="A911" s="53">
        <v>84762</v>
      </c>
      <c r="B911" s="232" t="s">
        <v>1801</v>
      </c>
      <c r="C911" s="50" t="s">
        <v>1802</v>
      </c>
      <c r="D911" s="242">
        <v>0</v>
      </c>
      <c r="E911" s="381">
        <v>0</v>
      </c>
      <c r="F911" s="52" t="str">
        <f t="shared" si="190"/>
        <v>-</v>
      </c>
    </row>
    <row r="912" spans="1:6" ht="24" x14ac:dyDescent="0.2">
      <c r="A912" s="53" t="s">
        <v>1803</v>
      </c>
      <c r="B912" s="85" t="s">
        <v>1804</v>
      </c>
      <c r="C912" s="50" t="s">
        <v>1803</v>
      </c>
      <c r="D912" s="242">
        <v>0</v>
      </c>
      <c r="E912" s="381">
        <v>0</v>
      </c>
      <c r="F912" s="52" t="str">
        <f t="shared" si="190"/>
        <v>-</v>
      </c>
    </row>
    <row r="913" spans="1:6" ht="24" x14ac:dyDescent="0.2">
      <c r="A913" s="53" t="s">
        <v>1805</v>
      </c>
      <c r="B913" s="85" t="s">
        <v>1806</v>
      </c>
      <c r="C913" s="50" t="s">
        <v>1805</v>
      </c>
      <c r="D913" s="242">
        <v>0</v>
      </c>
      <c r="E913" s="381">
        <v>0</v>
      </c>
      <c r="F913" s="52" t="str">
        <f t="shared" si="190"/>
        <v>-</v>
      </c>
    </row>
    <row r="914" spans="1:6" ht="12.75" customHeight="1" x14ac:dyDescent="0.2">
      <c r="A914" s="53">
        <v>85412</v>
      </c>
      <c r="B914" s="85" t="s">
        <v>1807</v>
      </c>
      <c r="C914" s="50" t="s">
        <v>1808</v>
      </c>
      <c r="D914" s="242">
        <v>0</v>
      </c>
      <c r="E914" s="381">
        <v>0</v>
      </c>
      <c r="F914" s="52" t="str">
        <f t="shared" si="190"/>
        <v>-</v>
      </c>
    </row>
    <row r="915" spans="1:6" ht="24" x14ac:dyDescent="0.2">
      <c r="A915" s="53">
        <v>51212</v>
      </c>
      <c r="B915" s="232" t="s">
        <v>1809</v>
      </c>
      <c r="C915" s="50" t="s">
        <v>1810</v>
      </c>
      <c r="D915" s="242">
        <v>0</v>
      </c>
      <c r="E915" s="381">
        <v>0</v>
      </c>
      <c r="F915" s="52" t="str">
        <f t="shared" si="190"/>
        <v>-</v>
      </c>
    </row>
    <row r="916" spans="1:6" ht="12.75" customHeight="1" x14ac:dyDescent="0.2">
      <c r="A916" s="53">
        <v>51322</v>
      </c>
      <c r="B916" s="85" t="s">
        <v>1811</v>
      </c>
      <c r="C916" s="50" t="s">
        <v>1812</v>
      </c>
      <c r="D916" s="242">
        <v>0</v>
      </c>
      <c r="E916" s="381">
        <v>0</v>
      </c>
      <c r="F916" s="52" t="str">
        <f t="shared" si="190"/>
        <v>-</v>
      </c>
    </row>
    <row r="917" spans="1:6" ht="12.75" customHeight="1" x14ac:dyDescent="0.2">
      <c r="A917" s="53">
        <v>51332</v>
      </c>
      <c r="B917" s="85" t="s">
        <v>1813</v>
      </c>
      <c r="C917" s="50" t="s">
        <v>1814</v>
      </c>
      <c r="D917" s="242">
        <v>0</v>
      </c>
      <c r="E917" s="381">
        <v>0</v>
      </c>
      <c r="F917" s="52" t="str">
        <f t="shared" si="190"/>
        <v>-</v>
      </c>
    </row>
    <row r="918" spans="1:6" ht="24" x14ac:dyDescent="0.2">
      <c r="A918" s="53">
        <v>51342</v>
      </c>
      <c r="B918" s="85" t="s">
        <v>1815</v>
      </c>
      <c r="C918" s="50" t="s">
        <v>1816</v>
      </c>
      <c r="D918" s="242">
        <v>0</v>
      </c>
      <c r="E918" s="381">
        <v>0</v>
      </c>
      <c r="F918" s="52" t="str">
        <f t="shared" si="190"/>
        <v>-</v>
      </c>
    </row>
    <row r="919" spans="1:6" ht="12.75" customHeight="1" x14ac:dyDescent="0.2">
      <c r="A919" s="53">
        <v>51411</v>
      </c>
      <c r="B919" s="85" t="s">
        <v>1817</v>
      </c>
      <c r="C919" s="50" t="s">
        <v>1818</v>
      </c>
      <c r="D919" s="242">
        <v>0</v>
      </c>
      <c r="E919" s="381">
        <v>0</v>
      </c>
      <c r="F919" s="52" t="str">
        <f t="shared" si="190"/>
        <v>-</v>
      </c>
    </row>
    <row r="920" spans="1:6" ht="12.75" customHeight="1" x14ac:dyDescent="0.2">
      <c r="A920" s="53">
        <v>51412</v>
      </c>
      <c r="B920" s="85" t="s">
        <v>1819</v>
      </c>
      <c r="C920" s="50" t="s">
        <v>1820</v>
      </c>
      <c r="D920" s="242">
        <v>0</v>
      </c>
      <c r="E920" s="381">
        <v>0</v>
      </c>
      <c r="F920" s="52" t="str">
        <f t="shared" si="190"/>
        <v>-</v>
      </c>
    </row>
    <row r="921" spans="1:6" ht="24" x14ac:dyDescent="0.2">
      <c r="A921" s="53">
        <v>51532</v>
      </c>
      <c r="B921" s="85" t="s">
        <v>1821</v>
      </c>
      <c r="C921" s="50" t="s">
        <v>1822</v>
      </c>
      <c r="D921" s="242">
        <v>0</v>
      </c>
      <c r="E921" s="381">
        <v>0</v>
      </c>
      <c r="F921" s="52" t="str">
        <f t="shared" si="190"/>
        <v>-</v>
      </c>
    </row>
    <row r="922" spans="1:6" ht="24" x14ac:dyDescent="0.2">
      <c r="A922" s="53">
        <v>51542</v>
      </c>
      <c r="B922" s="85" t="s">
        <v>1823</v>
      </c>
      <c r="C922" s="50" t="s">
        <v>1824</v>
      </c>
      <c r="D922" s="242">
        <v>0</v>
      </c>
      <c r="E922" s="381">
        <v>0</v>
      </c>
      <c r="F922" s="52" t="str">
        <f t="shared" si="190"/>
        <v>-</v>
      </c>
    </row>
    <row r="923" spans="1:6" ht="24" x14ac:dyDescent="0.2">
      <c r="A923" s="53">
        <v>51552</v>
      </c>
      <c r="B923" s="232" t="s">
        <v>1825</v>
      </c>
      <c r="C923" s="50" t="s">
        <v>1826</v>
      </c>
      <c r="D923" s="242">
        <v>0</v>
      </c>
      <c r="E923" s="381">
        <v>0</v>
      </c>
      <c r="F923" s="52" t="str">
        <f t="shared" si="190"/>
        <v>-</v>
      </c>
    </row>
    <row r="924" spans="1:6" ht="24" x14ac:dyDescent="0.2">
      <c r="A924" s="53">
        <v>51631</v>
      </c>
      <c r="B924" s="85" t="s">
        <v>1827</v>
      </c>
      <c r="C924" s="50" t="s">
        <v>1828</v>
      </c>
      <c r="D924" s="242">
        <v>0</v>
      </c>
      <c r="E924" s="381">
        <v>0</v>
      </c>
      <c r="F924" s="52" t="str">
        <f t="shared" si="190"/>
        <v>-</v>
      </c>
    </row>
    <row r="925" spans="1:6" ht="24" x14ac:dyDescent="0.2">
      <c r="A925" s="53">
        <v>51632</v>
      </c>
      <c r="B925" s="85" t="s">
        <v>1829</v>
      </c>
      <c r="C925" s="50" t="s">
        <v>1830</v>
      </c>
      <c r="D925" s="242">
        <v>0</v>
      </c>
      <c r="E925" s="381">
        <v>0</v>
      </c>
      <c r="F925" s="52" t="str">
        <f t="shared" si="190"/>
        <v>-</v>
      </c>
    </row>
    <row r="926" spans="1:6" ht="12.75" customHeight="1" x14ac:dyDescent="0.2">
      <c r="A926" s="53">
        <v>51641</v>
      </c>
      <c r="B926" s="85" t="s">
        <v>1831</v>
      </c>
      <c r="C926" s="50" t="s">
        <v>1832</v>
      </c>
      <c r="D926" s="242">
        <v>0</v>
      </c>
      <c r="E926" s="381">
        <v>0</v>
      </c>
      <c r="F926" s="52" t="str">
        <f t="shared" si="190"/>
        <v>-</v>
      </c>
    </row>
    <row r="927" spans="1:6" ht="12.75" customHeight="1" x14ac:dyDescent="0.2">
      <c r="A927" s="53">
        <v>51642</v>
      </c>
      <c r="B927" s="85" t="s">
        <v>1833</v>
      </c>
      <c r="C927" s="50" t="s">
        <v>1834</v>
      </c>
      <c r="D927" s="242">
        <v>0</v>
      </c>
      <c r="E927" s="381">
        <v>0</v>
      </c>
      <c r="F927" s="52" t="str">
        <f t="shared" si="190"/>
        <v>-</v>
      </c>
    </row>
    <row r="928" spans="1:6" ht="12.75" customHeight="1" x14ac:dyDescent="0.2">
      <c r="A928" s="53">
        <v>51711</v>
      </c>
      <c r="B928" s="85" t="s">
        <v>1835</v>
      </c>
      <c r="C928" s="50" t="s">
        <v>1836</v>
      </c>
      <c r="D928" s="242">
        <v>0</v>
      </c>
      <c r="E928" s="381">
        <v>0</v>
      </c>
      <c r="F928" s="52" t="str">
        <f t="shared" si="190"/>
        <v>-</v>
      </c>
    </row>
    <row r="929" spans="1:6" ht="12.75" customHeight="1" x14ac:dyDescent="0.2">
      <c r="A929" s="53">
        <v>51712</v>
      </c>
      <c r="B929" s="85" t="s">
        <v>1837</v>
      </c>
      <c r="C929" s="50" t="s">
        <v>1838</v>
      </c>
      <c r="D929" s="242">
        <v>0</v>
      </c>
      <c r="E929" s="381">
        <v>0</v>
      </c>
      <c r="F929" s="52" t="str">
        <f t="shared" si="190"/>
        <v>-</v>
      </c>
    </row>
    <row r="930" spans="1:6" ht="12.75" customHeight="1" x14ac:dyDescent="0.2">
      <c r="A930" s="53">
        <v>51721</v>
      </c>
      <c r="B930" s="85" t="s">
        <v>1839</v>
      </c>
      <c r="C930" s="50" t="s">
        <v>1840</v>
      </c>
      <c r="D930" s="242">
        <v>0</v>
      </c>
      <c r="E930" s="381">
        <v>0</v>
      </c>
      <c r="F930" s="52" t="str">
        <f t="shared" si="190"/>
        <v>-</v>
      </c>
    </row>
    <row r="931" spans="1:6" ht="12.75" customHeight="1" x14ac:dyDescent="0.2">
      <c r="A931" s="53">
        <v>51722</v>
      </c>
      <c r="B931" s="85" t="s">
        <v>1841</v>
      </c>
      <c r="C931" s="50" t="s">
        <v>1842</v>
      </c>
      <c r="D931" s="242">
        <v>0</v>
      </c>
      <c r="E931" s="381">
        <v>0</v>
      </c>
      <c r="F931" s="52" t="str">
        <f t="shared" si="190"/>
        <v>-</v>
      </c>
    </row>
    <row r="932" spans="1:6" ht="12.75" customHeight="1" x14ac:dyDescent="0.2">
      <c r="A932" s="53">
        <v>51731</v>
      </c>
      <c r="B932" s="85" t="s">
        <v>1843</v>
      </c>
      <c r="C932" s="50" t="s">
        <v>1844</v>
      </c>
      <c r="D932" s="242">
        <v>0</v>
      </c>
      <c r="E932" s="381">
        <v>0</v>
      </c>
      <c r="F932" s="52" t="str">
        <f t="shared" si="190"/>
        <v>-</v>
      </c>
    </row>
    <row r="933" spans="1:6" ht="12.75" customHeight="1" x14ac:dyDescent="0.2">
      <c r="A933" s="53">
        <v>51732</v>
      </c>
      <c r="B933" s="85" t="s">
        <v>1845</v>
      </c>
      <c r="C933" s="50" t="s">
        <v>1846</v>
      </c>
      <c r="D933" s="242">
        <v>0</v>
      </c>
      <c r="E933" s="381">
        <v>0</v>
      </c>
      <c r="F933" s="52" t="str">
        <f t="shared" si="190"/>
        <v>-</v>
      </c>
    </row>
    <row r="934" spans="1:6" ht="12.75" customHeight="1" x14ac:dyDescent="0.2">
      <c r="A934" s="53">
        <v>51741</v>
      </c>
      <c r="B934" s="85" t="s">
        <v>1847</v>
      </c>
      <c r="C934" s="50" t="s">
        <v>1848</v>
      </c>
      <c r="D934" s="242">
        <v>0</v>
      </c>
      <c r="E934" s="381">
        <v>0</v>
      </c>
      <c r="F934" s="52" t="str">
        <f t="shared" si="190"/>
        <v>-</v>
      </c>
    </row>
    <row r="935" spans="1:6" ht="12.75" customHeight="1" x14ac:dyDescent="0.2">
      <c r="A935" s="53">
        <v>51742</v>
      </c>
      <c r="B935" s="85" t="s">
        <v>1849</v>
      </c>
      <c r="C935" s="50" t="s">
        <v>1850</v>
      </c>
      <c r="D935" s="242">
        <v>0</v>
      </c>
      <c r="E935" s="381">
        <v>0</v>
      </c>
      <c r="F935" s="52" t="str">
        <f t="shared" si="190"/>
        <v>-</v>
      </c>
    </row>
    <row r="936" spans="1:6" ht="12.75" customHeight="1" x14ac:dyDescent="0.2">
      <c r="A936" s="53">
        <v>51751</v>
      </c>
      <c r="B936" s="85" t="s">
        <v>1851</v>
      </c>
      <c r="C936" s="50" t="s">
        <v>1852</v>
      </c>
      <c r="D936" s="242">
        <v>0</v>
      </c>
      <c r="E936" s="381">
        <v>0</v>
      </c>
      <c r="F936" s="52" t="str">
        <f t="shared" si="190"/>
        <v>-</v>
      </c>
    </row>
    <row r="937" spans="1:6" ht="12.75" customHeight="1" x14ac:dyDescent="0.2">
      <c r="A937" s="53">
        <v>51752</v>
      </c>
      <c r="B937" s="85" t="s">
        <v>1853</v>
      </c>
      <c r="C937" s="50" t="s">
        <v>1854</v>
      </c>
      <c r="D937" s="242">
        <v>0</v>
      </c>
      <c r="E937" s="381">
        <v>0</v>
      </c>
      <c r="F937" s="52" t="str">
        <f t="shared" si="190"/>
        <v>-</v>
      </c>
    </row>
    <row r="938" spans="1:6" ht="24" x14ac:dyDescent="0.2">
      <c r="A938" s="53">
        <v>51761</v>
      </c>
      <c r="B938" s="85" t="s">
        <v>1855</v>
      </c>
      <c r="C938" s="50" t="s">
        <v>1856</v>
      </c>
      <c r="D938" s="242">
        <v>0</v>
      </c>
      <c r="E938" s="381">
        <v>0</v>
      </c>
      <c r="F938" s="52" t="str">
        <f t="shared" si="190"/>
        <v>-</v>
      </c>
    </row>
    <row r="939" spans="1:6" ht="24" x14ac:dyDescent="0.2">
      <c r="A939" s="53">
        <v>51762</v>
      </c>
      <c r="B939" s="85" t="s">
        <v>1857</v>
      </c>
      <c r="C939" s="50" t="s">
        <v>1858</v>
      </c>
      <c r="D939" s="242">
        <v>0</v>
      </c>
      <c r="E939" s="381">
        <v>0</v>
      </c>
      <c r="F939" s="52" t="str">
        <f t="shared" si="190"/>
        <v>-</v>
      </c>
    </row>
    <row r="940" spans="1:6" ht="24" x14ac:dyDescent="0.2">
      <c r="A940" s="53">
        <v>51771</v>
      </c>
      <c r="B940" s="85" t="s">
        <v>1859</v>
      </c>
      <c r="C940" s="50" t="s">
        <v>1860</v>
      </c>
      <c r="D940" s="242">
        <v>0</v>
      </c>
      <c r="E940" s="381">
        <v>0</v>
      </c>
      <c r="F940" s="52" t="str">
        <f t="shared" si="190"/>
        <v>-</v>
      </c>
    </row>
    <row r="941" spans="1:6" ht="24" x14ac:dyDescent="0.2">
      <c r="A941" s="53">
        <v>51772</v>
      </c>
      <c r="B941" s="85" t="s">
        <v>1861</v>
      </c>
      <c r="C941" s="50" t="s">
        <v>1862</v>
      </c>
      <c r="D941" s="242">
        <v>0</v>
      </c>
      <c r="E941" s="381">
        <v>0</v>
      </c>
      <c r="F941" s="52" t="str">
        <f t="shared" si="190"/>
        <v>-</v>
      </c>
    </row>
    <row r="942" spans="1:6" ht="24" x14ac:dyDescent="0.2">
      <c r="A942" s="53">
        <v>54132</v>
      </c>
      <c r="B942" s="85" t="s">
        <v>1863</v>
      </c>
      <c r="C942" s="50" t="s">
        <v>1864</v>
      </c>
      <c r="D942" s="242">
        <v>0</v>
      </c>
      <c r="E942" s="381">
        <v>0</v>
      </c>
      <c r="F942" s="52" t="str">
        <f t="shared" si="190"/>
        <v>-</v>
      </c>
    </row>
    <row r="943" spans="1:6" ht="24" x14ac:dyDescent="0.2">
      <c r="A943" s="53">
        <v>54142</v>
      </c>
      <c r="B943" s="85" t="s">
        <v>1865</v>
      </c>
      <c r="C943" s="50" t="s">
        <v>1866</v>
      </c>
      <c r="D943" s="242">
        <v>0</v>
      </c>
      <c r="E943" s="381">
        <v>0</v>
      </c>
      <c r="F943" s="52" t="str">
        <f t="shared" si="190"/>
        <v>-</v>
      </c>
    </row>
    <row r="944" spans="1:6" ht="12.75" customHeight="1" x14ac:dyDescent="0.2">
      <c r="A944" s="53">
        <v>54152</v>
      </c>
      <c r="B944" s="85" t="s">
        <v>1867</v>
      </c>
      <c r="C944" s="50" t="s">
        <v>1868</v>
      </c>
      <c r="D944" s="242">
        <v>0</v>
      </c>
      <c r="E944" s="381">
        <v>0</v>
      </c>
      <c r="F944" s="52" t="str">
        <f t="shared" si="190"/>
        <v>-</v>
      </c>
    </row>
    <row r="945" spans="1:6" ht="24" x14ac:dyDescent="0.2">
      <c r="A945" s="53">
        <v>54162</v>
      </c>
      <c r="B945" s="85" t="s">
        <v>1869</v>
      </c>
      <c r="C945" s="50" t="s">
        <v>1870</v>
      </c>
      <c r="D945" s="242">
        <v>0</v>
      </c>
      <c r="E945" s="381">
        <v>0</v>
      </c>
      <c r="F945" s="52" t="str">
        <f t="shared" si="190"/>
        <v>-</v>
      </c>
    </row>
    <row r="946" spans="1:6" ht="24" x14ac:dyDescent="0.2">
      <c r="A946" s="53">
        <v>54221</v>
      </c>
      <c r="B946" s="232" t="s">
        <v>1871</v>
      </c>
      <c r="C946" s="50" t="s">
        <v>1872</v>
      </c>
      <c r="D946" s="242">
        <v>0</v>
      </c>
      <c r="E946" s="381">
        <v>0</v>
      </c>
      <c r="F946" s="52" t="str">
        <f t="shared" si="190"/>
        <v>-</v>
      </c>
    </row>
    <row r="947" spans="1:6" ht="24" x14ac:dyDescent="0.2">
      <c r="A947" s="53">
        <v>54222</v>
      </c>
      <c r="B947" s="232" t="s">
        <v>1873</v>
      </c>
      <c r="C947" s="50" t="s">
        <v>1874</v>
      </c>
      <c r="D947" s="242">
        <v>0</v>
      </c>
      <c r="E947" s="381">
        <v>0</v>
      </c>
      <c r="F947" s="52" t="str">
        <f t="shared" si="190"/>
        <v>-</v>
      </c>
    </row>
    <row r="948" spans="1:6" ht="24" x14ac:dyDescent="0.2">
      <c r="A948" s="53" t="s">
        <v>1875</v>
      </c>
      <c r="B948" s="85" t="s">
        <v>1876</v>
      </c>
      <c r="C948" s="50" t="s">
        <v>1875</v>
      </c>
      <c r="D948" s="242">
        <v>0</v>
      </c>
      <c r="E948" s="381">
        <v>0</v>
      </c>
      <c r="F948" s="52" t="str">
        <f t="shared" si="190"/>
        <v>-</v>
      </c>
    </row>
    <row r="949" spans="1:6" ht="24" x14ac:dyDescent="0.2">
      <c r="A949" s="53">
        <v>54232</v>
      </c>
      <c r="B949" s="232" t="s">
        <v>1877</v>
      </c>
      <c r="C949" s="50" t="s">
        <v>1878</v>
      </c>
      <c r="D949" s="242">
        <v>0</v>
      </c>
      <c r="E949" s="381">
        <v>0</v>
      </c>
      <c r="F949" s="52" t="str">
        <f t="shared" si="190"/>
        <v>-</v>
      </c>
    </row>
    <row r="950" spans="1:6" ht="24" x14ac:dyDescent="0.2">
      <c r="A950" s="53">
        <v>54242</v>
      </c>
      <c r="B950" s="85" t="s">
        <v>1879</v>
      </c>
      <c r="C950" s="50" t="s">
        <v>1880</v>
      </c>
      <c r="D950" s="242">
        <v>0</v>
      </c>
      <c r="E950" s="381">
        <v>0</v>
      </c>
      <c r="F950" s="52" t="str">
        <f t="shared" si="190"/>
        <v>-</v>
      </c>
    </row>
    <row r="951" spans="1:6" ht="24" x14ac:dyDescent="0.2">
      <c r="A951" s="53" t="s">
        <v>1881</v>
      </c>
      <c r="B951" s="85" t="s">
        <v>1882</v>
      </c>
      <c r="C951" s="50" t="s">
        <v>1881</v>
      </c>
      <c r="D951" s="242">
        <v>0</v>
      </c>
      <c r="E951" s="381">
        <v>0</v>
      </c>
      <c r="F951" s="52" t="str">
        <f t="shared" si="190"/>
        <v>-</v>
      </c>
    </row>
    <row r="952" spans="1:6" ht="24" x14ac:dyDescent="0.2">
      <c r="A952" s="53">
        <v>54312</v>
      </c>
      <c r="B952" s="232" t="s">
        <v>1883</v>
      </c>
      <c r="C952" s="50" t="s">
        <v>1884</v>
      </c>
      <c r="D952" s="242">
        <v>0</v>
      </c>
      <c r="E952" s="381">
        <v>0</v>
      </c>
      <c r="F952" s="52" t="str">
        <f t="shared" si="190"/>
        <v>-</v>
      </c>
    </row>
    <row r="953" spans="1:6" ht="24" x14ac:dyDescent="0.2">
      <c r="A953" s="53">
        <v>54431</v>
      </c>
      <c r="B953" s="85" t="s">
        <v>1885</v>
      </c>
      <c r="C953" s="50" t="s">
        <v>1886</v>
      </c>
      <c r="D953" s="242">
        <v>0</v>
      </c>
      <c r="E953" s="381">
        <v>0</v>
      </c>
      <c r="F953" s="52" t="str">
        <f t="shared" si="190"/>
        <v>-</v>
      </c>
    </row>
    <row r="954" spans="1:6" ht="24" x14ac:dyDescent="0.2">
      <c r="A954" s="53">
        <v>54432</v>
      </c>
      <c r="B954" s="85" t="s">
        <v>1887</v>
      </c>
      <c r="C954" s="50" t="s">
        <v>1888</v>
      </c>
      <c r="D954" s="242">
        <v>55113.68</v>
      </c>
      <c r="E954" s="381">
        <v>54998.98</v>
      </c>
      <c r="F954" s="52">
        <f t="shared" si="190"/>
        <v>99.791884700858304</v>
      </c>
    </row>
    <row r="955" spans="1:6" ht="24" x14ac:dyDescent="0.2">
      <c r="A955" s="53" t="s">
        <v>1889</v>
      </c>
      <c r="B955" s="85" t="s">
        <v>1890</v>
      </c>
      <c r="C955" s="50" t="s">
        <v>1889</v>
      </c>
      <c r="D955" s="242">
        <v>0</v>
      </c>
      <c r="E955" s="381">
        <v>0</v>
      </c>
      <c r="F955" s="52" t="str">
        <f t="shared" si="190"/>
        <v>-</v>
      </c>
    </row>
    <row r="956" spans="1:6" ht="24" x14ac:dyDescent="0.2">
      <c r="A956" s="53">
        <v>54442</v>
      </c>
      <c r="B956" s="85" t="s">
        <v>1891</v>
      </c>
      <c r="C956" s="50" t="s">
        <v>1892</v>
      </c>
      <c r="D956" s="242">
        <v>0</v>
      </c>
      <c r="E956" s="381">
        <v>0</v>
      </c>
      <c r="F956" s="52" t="str">
        <f t="shared" si="190"/>
        <v>-</v>
      </c>
    </row>
    <row r="957" spans="1:6" ht="24" x14ac:dyDescent="0.2">
      <c r="A957" s="53">
        <v>54452</v>
      </c>
      <c r="B957" s="85" t="s">
        <v>1893</v>
      </c>
      <c r="C957" s="50" t="s">
        <v>1894</v>
      </c>
      <c r="D957" s="242">
        <v>0</v>
      </c>
      <c r="E957" s="381">
        <v>0</v>
      </c>
      <c r="F957" s="52" t="str">
        <f t="shared" si="190"/>
        <v>-</v>
      </c>
    </row>
    <row r="958" spans="1:6" ht="24" x14ac:dyDescent="0.2">
      <c r="A958" s="53" t="s">
        <v>1895</v>
      </c>
      <c r="B958" s="85" t="s">
        <v>1896</v>
      </c>
      <c r="C958" s="50" t="s">
        <v>1895</v>
      </c>
      <c r="D958" s="242">
        <v>0</v>
      </c>
      <c r="E958" s="381">
        <v>0</v>
      </c>
      <c r="F958" s="52" t="str">
        <f t="shared" si="190"/>
        <v>-</v>
      </c>
    </row>
    <row r="959" spans="1:6" ht="24" x14ac:dyDescent="0.2">
      <c r="A959" s="53">
        <v>54461</v>
      </c>
      <c r="B959" s="85" t="s">
        <v>1897</v>
      </c>
      <c r="C959" s="50" t="s">
        <v>1898</v>
      </c>
      <c r="D959" s="242">
        <v>0</v>
      </c>
      <c r="E959" s="381">
        <v>0</v>
      </c>
      <c r="F959" s="52" t="str">
        <f t="shared" si="190"/>
        <v>-</v>
      </c>
    </row>
    <row r="960" spans="1:6" ht="24" x14ac:dyDescent="0.2">
      <c r="A960" s="53">
        <v>54462</v>
      </c>
      <c r="B960" s="85" t="s">
        <v>1899</v>
      </c>
      <c r="C960" s="50" t="s">
        <v>1900</v>
      </c>
      <c r="D960" s="242">
        <v>0</v>
      </c>
      <c r="E960" s="381">
        <v>0</v>
      </c>
      <c r="F960" s="52" t="str">
        <f t="shared" si="190"/>
        <v>-</v>
      </c>
    </row>
    <row r="961" spans="1:6" ht="12.75" customHeight="1" x14ac:dyDescent="0.2">
      <c r="A961" s="53" t="s">
        <v>1901</v>
      </c>
      <c r="B961" s="85" t="s">
        <v>1902</v>
      </c>
      <c r="C961" s="50" t="s">
        <v>1901</v>
      </c>
      <c r="D961" s="242">
        <v>0</v>
      </c>
      <c r="E961" s="381">
        <v>0</v>
      </c>
      <c r="F961" s="52" t="str">
        <f t="shared" si="190"/>
        <v>-</v>
      </c>
    </row>
    <row r="962" spans="1:6" ht="24" x14ac:dyDescent="0.2">
      <c r="A962" s="53">
        <v>54472</v>
      </c>
      <c r="B962" s="232" t="s">
        <v>1903</v>
      </c>
      <c r="C962" s="50" t="s">
        <v>1904</v>
      </c>
      <c r="D962" s="242">
        <v>0</v>
      </c>
      <c r="E962" s="381">
        <v>0</v>
      </c>
      <c r="F962" s="52" t="str">
        <f t="shared" si="190"/>
        <v>-</v>
      </c>
    </row>
    <row r="963" spans="1:6" ht="24" x14ac:dyDescent="0.2">
      <c r="A963" s="53">
        <v>54482</v>
      </c>
      <c r="B963" s="232" t="s">
        <v>1905</v>
      </c>
      <c r="C963" s="50" t="s">
        <v>1906</v>
      </c>
      <c r="D963" s="242">
        <v>0</v>
      </c>
      <c r="E963" s="381">
        <v>0</v>
      </c>
      <c r="F963" s="52" t="str">
        <f t="shared" si="190"/>
        <v>-</v>
      </c>
    </row>
    <row r="964" spans="1:6" ht="24" x14ac:dyDescent="0.2">
      <c r="A964" s="53" t="s">
        <v>1907</v>
      </c>
      <c r="B964" s="232" t="s">
        <v>1908</v>
      </c>
      <c r="C964" s="50" t="s">
        <v>1907</v>
      </c>
      <c r="D964" s="242">
        <v>0</v>
      </c>
      <c r="E964" s="381">
        <v>0</v>
      </c>
      <c r="F964" s="52" t="str">
        <f t="shared" si="190"/>
        <v>-</v>
      </c>
    </row>
    <row r="965" spans="1:6" ht="24" x14ac:dyDescent="0.2">
      <c r="A965" s="53">
        <v>54532</v>
      </c>
      <c r="B965" s="85" t="s">
        <v>1909</v>
      </c>
      <c r="C965" s="50" t="s">
        <v>1910</v>
      </c>
      <c r="D965" s="242">
        <v>0</v>
      </c>
      <c r="E965" s="381">
        <v>0</v>
      </c>
      <c r="F965" s="52" t="str">
        <f t="shared" si="190"/>
        <v>-</v>
      </c>
    </row>
    <row r="966" spans="1:6" ht="12.75" customHeight="1" x14ac:dyDescent="0.2">
      <c r="A966" s="53">
        <v>54542</v>
      </c>
      <c r="B966" s="85" t="s">
        <v>1911</v>
      </c>
      <c r="C966" s="50" t="s">
        <v>1912</v>
      </c>
      <c r="D966" s="242">
        <v>0</v>
      </c>
      <c r="E966" s="381">
        <v>0</v>
      </c>
      <c r="F966" s="52" t="str">
        <f t="shared" si="190"/>
        <v>-</v>
      </c>
    </row>
    <row r="967" spans="1:6" ht="24" x14ac:dyDescent="0.2">
      <c r="A967" s="53">
        <v>54552</v>
      </c>
      <c r="B967" s="85" t="s">
        <v>1913</v>
      </c>
      <c r="C967" s="50" t="s">
        <v>1914</v>
      </c>
      <c r="D967" s="242">
        <v>0</v>
      </c>
      <c r="E967" s="381">
        <v>0</v>
      </c>
      <c r="F967" s="52" t="str">
        <f t="shared" si="190"/>
        <v>-</v>
      </c>
    </row>
    <row r="968" spans="1:6" ht="12.75" customHeight="1" x14ac:dyDescent="0.2">
      <c r="A968" s="53">
        <v>54711</v>
      </c>
      <c r="B968" s="85" t="s">
        <v>1915</v>
      </c>
      <c r="C968" s="50" t="s">
        <v>1916</v>
      </c>
      <c r="D968" s="242">
        <v>12.87</v>
      </c>
      <c r="E968" s="381">
        <v>326.25</v>
      </c>
      <c r="F968" s="52">
        <f t="shared" si="190"/>
        <v>2534.9650349650351</v>
      </c>
    </row>
    <row r="969" spans="1:6" ht="12.75" customHeight="1" x14ac:dyDescent="0.2">
      <c r="A969" s="53">
        <v>54712</v>
      </c>
      <c r="B969" s="85" t="s">
        <v>1917</v>
      </c>
      <c r="C969" s="50" t="s">
        <v>1918</v>
      </c>
      <c r="D969" s="242">
        <v>0</v>
      </c>
      <c r="E969" s="381">
        <v>0</v>
      </c>
      <c r="F969" s="52" t="str">
        <f t="shared" si="190"/>
        <v>-</v>
      </c>
    </row>
    <row r="970" spans="1:6" ht="12.75" customHeight="1" x14ac:dyDescent="0.2">
      <c r="A970" s="53">
        <v>54721</v>
      </c>
      <c r="B970" s="85" t="s">
        <v>1919</v>
      </c>
      <c r="C970" s="50" t="s">
        <v>1920</v>
      </c>
      <c r="D970" s="242">
        <v>0</v>
      </c>
      <c r="E970" s="381">
        <v>0</v>
      </c>
      <c r="F970" s="52" t="str">
        <f t="shared" si="190"/>
        <v>-</v>
      </c>
    </row>
    <row r="971" spans="1:6" ht="12.75" customHeight="1" x14ac:dyDescent="0.2">
      <c r="A971" s="53">
        <v>54722</v>
      </c>
      <c r="B971" s="85" t="s">
        <v>1921</v>
      </c>
      <c r="C971" s="50" t="s">
        <v>1922</v>
      </c>
      <c r="D971" s="242">
        <v>0</v>
      </c>
      <c r="E971" s="381">
        <v>0</v>
      </c>
      <c r="F971" s="52" t="str">
        <f t="shared" si="190"/>
        <v>-</v>
      </c>
    </row>
    <row r="972" spans="1:6" ht="12.75" customHeight="1" x14ac:dyDescent="0.2">
      <c r="A972" s="53">
        <v>54731</v>
      </c>
      <c r="B972" s="85" t="s">
        <v>1923</v>
      </c>
      <c r="C972" s="50" t="s">
        <v>1924</v>
      </c>
      <c r="D972" s="242">
        <v>0</v>
      </c>
      <c r="E972" s="381">
        <v>0</v>
      </c>
      <c r="F972" s="52" t="str">
        <f t="shared" si="190"/>
        <v>-</v>
      </c>
    </row>
    <row r="973" spans="1:6" ht="12.75" customHeight="1" x14ac:dyDescent="0.2">
      <c r="A973" s="53">
        <v>54732</v>
      </c>
      <c r="B973" s="85" t="s">
        <v>1925</v>
      </c>
      <c r="C973" s="50" t="s">
        <v>1926</v>
      </c>
      <c r="D973" s="242">
        <v>0</v>
      </c>
      <c r="E973" s="381">
        <v>0</v>
      </c>
      <c r="F973" s="52" t="str">
        <f t="shared" si="190"/>
        <v>-</v>
      </c>
    </row>
    <row r="974" spans="1:6" ht="12.75" customHeight="1" x14ac:dyDescent="0.2">
      <c r="A974" s="53">
        <v>54741</v>
      </c>
      <c r="B974" s="85" t="s">
        <v>1927</v>
      </c>
      <c r="C974" s="50" t="s">
        <v>1928</v>
      </c>
      <c r="D974" s="242">
        <v>0</v>
      </c>
      <c r="E974" s="381">
        <v>0</v>
      </c>
      <c r="F974" s="52" t="str">
        <f t="shared" si="190"/>
        <v>-</v>
      </c>
    </row>
    <row r="975" spans="1:6" ht="12.75" customHeight="1" x14ac:dyDescent="0.2">
      <c r="A975" s="53">
        <v>54742</v>
      </c>
      <c r="B975" s="85" t="s">
        <v>1929</v>
      </c>
      <c r="C975" s="50" t="s">
        <v>1930</v>
      </c>
      <c r="D975" s="242">
        <v>0</v>
      </c>
      <c r="E975" s="381">
        <v>0</v>
      </c>
      <c r="F975" s="52" t="str">
        <f t="shared" si="190"/>
        <v>-</v>
      </c>
    </row>
    <row r="976" spans="1:6" ht="24" x14ac:dyDescent="0.2">
      <c r="A976" s="53">
        <v>54751</v>
      </c>
      <c r="B976" s="85" t="s">
        <v>1931</v>
      </c>
      <c r="C976" s="50" t="s">
        <v>1932</v>
      </c>
      <c r="D976" s="242">
        <v>0</v>
      </c>
      <c r="E976" s="381">
        <v>0</v>
      </c>
      <c r="F976" s="52" t="str">
        <f t="shared" si="190"/>
        <v>-</v>
      </c>
    </row>
    <row r="977" spans="1:6" ht="24" x14ac:dyDescent="0.2">
      <c r="A977" s="53">
        <v>54752</v>
      </c>
      <c r="B977" s="85" t="s">
        <v>1933</v>
      </c>
      <c r="C977" s="50" t="s">
        <v>1934</v>
      </c>
      <c r="D977" s="242">
        <v>0</v>
      </c>
      <c r="E977" s="381">
        <v>0</v>
      </c>
      <c r="F977" s="52" t="str">
        <f t="shared" si="190"/>
        <v>-</v>
      </c>
    </row>
    <row r="978" spans="1:6" ht="24" x14ac:dyDescent="0.2">
      <c r="A978" s="53">
        <v>54761</v>
      </c>
      <c r="B978" s="85" t="s">
        <v>1935</v>
      </c>
      <c r="C978" s="50" t="s">
        <v>1936</v>
      </c>
      <c r="D978" s="242">
        <v>0</v>
      </c>
      <c r="E978" s="381">
        <v>0</v>
      </c>
      <c r="F978" s="52" t="str">
        <f t="shared" si="190"/>
        <v>-</v>
      </c>
    </row>
    <row r="979" spans="1:6" ht="24" x14ac:dyDescent="0.2">
      <c r="A979" s="53">
        <v>54762</v>
      </c>
      <c r="B979" s="85" t="s">
        <v>1937</v>
      </c>
      <c r="C979" s="50" t="s">
        <v>1938</v>
      </c>
      <c r="D979" s="242">
        <v>0</v>
      </c>
      <c r="E979" s="381">
        <v>0</v>
      </c>
      <c r="F979" s="52" t="str">
        <f t="shared" si="190"/>
        <v>-</v>
      </c>
    </row>
    <row r="980" spans="1:6" ht="24" x14ac:dyDescent="0.2">
      <c r="A980" s="53">
        <v>54771</v>
      </c>
      <c r="B980" s="85" t="s">
        <v>1939</v>
      </c>
      <c r="C980" s="50" t="s">
        <v>1940</v>
      </c>
      <c r="D980" s="242">
        <v>0</v>
      </c>
      <c r="E980" s="381">
        <v>0</v>
      </c>
      <c r="F980" s="52" t="str">
        <f t="shared" ref="F980:F982" si="191">IF(D980&lt;&gt;0,IF(E980/D980&gt;=100,"&gt;&gt;100",E980/D980*100),"-")</f>
        <v>-</v>
      </c>
    </row>
    <row r="981" spans="1:6" ht="24" x14ac:dyDescent="0.2">
      <c r="A981" s="53">
        <v>54772</v>
      </c>
      <c r="B981" s="85" t="s">
        <v>1941</v>
      </c>
      <c r="C981" s="50" t="s">
        <v>1942</v>
      </c>
      <c r="D981" s="242">
        <v>0</v>
      </c>
      <c r="E981" s="381">
        <v>0</v>
      </c>
      <c r="F981" s="52" t="str">
        <f t="shared" si="191"/>
        <v>-</v>
      </c>
    </row>
    <row r="982" spans="1:6" ht="24" x14ac:dyDescent="0.2">
      <c r="A982" s="55">
        <v>55312</v>
      </c>
      <c r="B982" s="233" t="s">
        <v>1943</v>
      </c>
      <c r="C982" s="56" t="s">
        <v>1944</v>
      </c>
      <c r="D982" s="243">
        <v>0</v>
      </c>
      <c r="E982" s="382">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D16 D18:E23 D29:E29 D24:D28 D37:E51 D30:D36 D54:E59 D52:D53 D67:E68 D66 D91:E91 D84:D90 D98:E107 D92:D97 D112:E112 D108:D111 D120:E120 D113:D119 D124:E126 D121:D123 D128:E128 D127 D130:E148 D129 D151:E153 D149:D150 D159:E159 D154:D158 D163:E164 D160:D162 D169:E169 D165:D168 D177:E177 D170:D176 D188:E188 D178:D187 D196:E210 D189:D195 D215:E259 D211:D214 D263:E264 D260:D262 D266:E292 D265 D295:E300 D293:D294 D302:E312 D301 D314:E352 D313 D354:E364 D353 D369:E369 D365:D368 D378:E391 D370:D377 D396:E402 D392:D395 D404:E409 D403 D412:E605 D410:D411 D607:E617 D606 D619:E646 D618 D648:E648 D647 D652:E652 D649:D651 D653:D982 D62:E65 D60:D61 D70:E83 D69">
    <cfRule type="cellIs" dxfId="58" priority="42" operator="lessThan">
      <formula>-0.001</formula>
    </cfRule>
  </conditionalFormatting>
  <conditionalFormatting sqref="E9:E16">
    <cfRule type="cellIs" dxfId="49" priority="38" operator="lessThan">
      <formula>-0.001</formula>
    </cfRule>
  </conditionalFormatting>
  <conditionalFormatting sqref="E24:E28">
    <cfRule type="cellIs" dxfId="48" priority="37" operator="lessThan">
      <formula>-0.001</formula>
    </cfRule>
  </conditionalFormatting>
  <conditionalFormatting sqref="E30:E36">
    <cfRule type="cellIs" dxfId="47" priority="36" operator="lessThan">
      <formula>-0.001</formula>
    </cfRule>
  </conditionalFormatting>
  <conditionalFormatting sqref="E52:E53">
    <cfRule type="cellIs" dxfId="46" priority="35" operator="lessThan">
      <formula>-0.001</formula>
    </cfRule>
  </conditionalFormatting>
  <conditionalFormatting sqref="E66">
    <cfRule type="cellIs" dxfId="45" priority="34" operator="lessThan">
      <formula>-0.001</formula>
    </cfRule>
  </conditionalFormatting>
  <conditionalFormatting sqref="E84:E90">
    <cfRule type="cellIs" dxfId="44" priority="33" operator="lessThan">
      <formula>-0.001</formula>
    </cfRule>
  </conditionalFormatting>
  <conditionalFormatting sqref="E92:E97">
    <cfRule type="cellIs" dxfId="43" priority="32" operator="lessThan">
      <formula>-0.001</formula>
    </cfRule>
  </conditionalFormatting>
  <conditionalFormatting sqref="E108:E111">
    <cfRule type="cellIs" dxfId="42" priority="31" operator="lessThan">
      <formula>-0.001</formula>
    </cfRule>
  </conditionalFormatting>
  <conditionalFormatting sqref="E113:E119">
    <cfRule type="cellIs" dxfId="41" priority="30" operator="lessThan">
      <formula>-0.001</formula>
    </cfRule>
  </conditionalFormatting>
  <conditionalFormatting sqref="E121:E123">
    <cfRule type="cellIs" dxfId="40" priority="29" operator="lessThan">
      <formula>-0.001</formula>
    </cfRule>
  </conditionalFormatting>
  <conditionalFormatting sqref="E127">
    <cfRule type="cellIs" dxfId="39" priority="28" operator="lessThan">
      <formula>-0.001</formula>
    </cfRule>
  </conditionalFormatting>
  <conditionalFormatting sqref="E129">
    <cfRule type="cellIs" dxfId="38" priority="27" operator="lessThan">
      <formula>-0.001</formula>
    </cfRule>
  </conditionalFormatting>
  <conditionalFormatting sqref="E149:E150">
    <cfRule type="cellIs" dxfId="37" priority="26" operator="lessThan">
      <formula>-0.001</formula>
    </cfRule>
  </conditionalFormatting>
  <conditionalFormatting sqref="E154:E158">
    <cfRule type="cellIs" dxfId="36" priority="25" operator="lessThan">
      <formula>-0.001</formula>
    </cfRule>
  </conditionalFormatting>
  <conditionalFormatting sqref="E160:E162">
    <cfRule type="cellIs" dxfId="35" priority="24" operator="lessThan">
      <formula>-0.001</formula>
    </cfRule>
  </conditionalFormatting>
  <conditionalFormatting sqref="E165:E168">
    <cfRule type="cellIs" dxfId="34" priority="23" operator="lessThan">
      <formula>-0.001</formula>
    </cfRule>
  </conditionalFormatting>
  <conditionalFormatting sqref="E170:E176">
    <cfRule type="cellIs" dxfId="33" priority="22" operator="lessThan">
      <formula>-0.001</formula>
    </cfRule>
  </conditionalFormatting>
  <conditionalFormatting sqref="E178:E187">
    <cfRule type="cellIs" dxfId="32" priority="21" operator="lessThan">
      <formula>-0.001</formula>
    </cfRule>
  </conditionalFormatting>
  <conditionalFormatting sqref="E189:E195">
    <cfRule type="cellIs" dxfId="31" priority="20" operator="lessThan">
      <formula>-0.001</formula>
    </cfRule>
  </conditionalFormatting>
  <conditionalFormatting sqref="E211:E214">
    <cfRule type="cellIs" dxfId="30" priority="19" operator="lessThan">
      <formula>-0.001</formula>
    </cfRule>
  </conditionalFormatting>
  <conditionalFormatting sqref="E260:E262">
    <cfRule type="cellIs" dxfId="29" priority="18" operator="lessThan">
      <formula>-0.001</formula>
    </cfRule>
  </conditionalFormatting>
  <conditionalFormatting sqref="E265">
    <cfRule type="cellIs" dxfId="28" priority="17" operator="lessThan">
      <formula>-0.001</formula>
    </cfRule>
  </conditionalFormatting>
  <conditionalFormatting sqref="E293:E294">
    <cfRule type="cellIs" dxfId="27" priority="16" operator="lessThan">
      <formula>-0.001</formula>
    </cfRule>
  </conditionalFormatting>
  <conditionalFormatting sqref="E301">
    <cfRule type="cellIs" dxfId="26" priority="15" operator="lessThan">
      <formula>-0.001</formula>
    </cfRule>
  </conditionalFormatting>
  <conditionalFormatting sqref="E313">
    <cfRule type="cellIs" dxfId="25" priority="14" operator="lessThan">
      <formula>-0.001</formula>
    </cfRule>
  </conditionalFormatting>
  <conditionalFormatting sqref="E353">
    <cfRule type="cellIs" dxfId="24" priority="13" operator="lessThan">
      <formula>-0.001</formula>
    </cfRule>
  </conditionalFormatting>
  <conditionalFormatting sqref="E365:E368">
    <cfRule type="cellIs" dxfId="23" priority="12" operator="lessThan">
      <formula>-0.001</formula>
    </cfRule>
  </conditionalFormatting>
  <conditionalFormatting sqref="E370:E377">
    <cfRule type="cellIs" dxfId="22" priority="11" operator="lessThan">
      <formula>-0.001</formula>
    </cfRule>
  </conditionalFormatting>
  <conditionalFormatting sqref="E392:E395">
    <cfRule type="cellIs" dxfId="21" priority="10" operator="lessThan">
      <formula>-0.001</formula>
    </cfRule>
  </conditionalFormatting>
  <conditionalFormatting sqref="E403">
    <cfRule type="cellIs" dxfId="20" priority="9" operator="lessThan">
      <formula>-0.001</formula>
    </cfRule>
  </conditionalFormatting>
  <conditionalFormatting sqref="E410:E411">
    <cfRule type="cellIs" dxfId="19" priority="8" operator="lessThan">
      <formula>-0.001</formula>
    </cfRule>
  </conditionalFormatting>
  <conditionalFormatting sqref="E606">
    <cfRule type="cellIs" dxfId="18" priority="7" operator="lessThan">
      <formula>-0.001</formula>
    </cfRule>
  </conditionalFormatting>
  <conditionalFormatting sqref="E618">
    <cfRule type="cellIs" dxfId="17" priority="6" operator="lessThan">
      <formula>-0.001</formula>
    </cfRule>
  </conditionalFormatting>
  <conditionalFormatting sqref="E647">
    <cfRule type="cellIs" dxfId="16" priority="5" operator="lessThan">
      <formula>-0.001</formula>
    </cfRule>
  </conditionalFormatting>
  <conditionalFormatting sqref="E649:E651">
    <cfRule type="cellIs" dxfId="15" priority="4" operator="lessThan">
      <formula>-0.001</formula>
    </cfRule>
  </conditionalFormatting>
  <conditionalFormatting sqref="E653:E982">
    <cfRule type="cellIs" dxfId="14" priority="3" operator="lessThan">
      <formula>-0.001</formula>
    </cfRule>
  </conditionalFormatting>
  <conditionalFormatting sqref="E60:E61">
    <cfRule type="cellIs" dxfId="2" priority="2" operator="lessThan">
      <formula>-0.001</formula>
    </cfRule>
  </conditionalFormatting>
  <conditionalFormatting sqref="E69">
    <cfRule type="cellIs" dxfId="1"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5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5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2" workbookViewId="0">
      <selection activeCell="D29" sqref="D2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4113608.3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2550241.0599999996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2041973.9899999998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596685.22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1030471.29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37669.15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2322.65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37253.17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337572.51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417587.74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90679.33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90679.33</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2934968.7600000002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2488945.2700000005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613991.85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1487739.19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22037.14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2787.18</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33589.96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328799.95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390698.26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55325.23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55325.23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3728880.5999999992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843203.93000000017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679779.61000000022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28783.38</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28783.38</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635136.60000000009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78942.62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127665.96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347463.28</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81064.740000000005</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6422.54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6419.64</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464.53</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464.53</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8972.56</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1159.72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2503.5</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2526.11</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2783.23</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119533.45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33052.81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5972.52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1378</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79130.12</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43890.87</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43890.87</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2885676.67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1604623.76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63845.73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1217207.18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3 D18:D21 D23:D26 D36:D39 D41:D55 D60 D65 D70:D75 D80:D90 D95:D98 D100:D101">
    <cfRule type="cellIs" dxfId="54" priority="14" operator="lessThan">
      <formula>-0.001</formula>
    </cfRule>
  </conditionalFormatting>
  <conditionalFormatting sqref="D14:D17">
    <cfRule type="cellIs" dxfId="13" priority="11" operator="lessThan">
      <formula>-0.001</formula>
    </cfRule>
  </conditionalFormatting>
  <conditionalFormatting sqref="D22">
    <cfRule type="cellIs" dxfId="12" priority="10" operator="lessThan">
      <formula>-0.001</formula>
    </cfRule>
  </conditionalFormatting>
  <conditionalFormatting sqref="D27:D35">
    <cfRule type="cellIs" dxfId="11" priority="9" operator="lessThan">
      <formula>-0.001</formula>
    </cfRule>
  </conditionalFormatting>
  <conditionalFormatting sqref="D40">
    <cfRule type="cellIs" dxfId="10" priority="8" operator="lessThan">
      <formula>-0.001</formula>
    </cfRule>
  </conditionalFormatting>
  <conditionalFormatting sqref="D56:D59">
    <cfRule type="cellIs" dxfId="9" priority="7" operator="lessThan">
      <formula>-0.001</formula>
    </cfRule>
  </conditionalFormatting>
  <conditionalFormatting sqref="D61:D64">
    <cfRule type="cellIs" dxfId="8" priority="6" operator="lessThan">
      <formula>-0.001</formula>
    </cfRule>
  </conditionalFormatting>
  <conditionalFormatting sqref="D66:D69">
    <cfRule type="cellIs" dxfId="7" priority="5" operator="lessThan">
      <formula>-0.001</formula>
    </cfRule>
  </conditionalFormatting>
  <conditionalFormatting sqref="D76:D79">
    <cfRule type="cellIs" dxfId="6" priority="4" operator="lessThan">
      <formula>-0.001</formula>
    </cfRule>
  </conditionalFormatting>
  <conditionalFormatting sqref="D91:D94">
    <cfRule type="cellIs" dxfId="5" priority="3" operator="lessThan">
      <formula>-0.001</formula>
    </cfRule>
  </conditionalFormatting>
  <conditionalFormatting sqref="D99">
    <cfRule type="cellIs" dxfId="4" priority="2" operator="lessThan">
      <formula>-0.001</formula>
    </cfRule>
  </conditionalFormatting>
  <conditionalFormatting sqref="D102:D105">
    <cfRule type="cellIs" dxfId="3"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4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3</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34805</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3223</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53" priority="3" operator="equal">
      <formula>"Pogreška"</formula>
    </cfRule>
  </conditionalFormatting>
  <conditionalFormatting sqref="B5:B13 B20:B274 B276:B292 B294:B295 B297 B299">
    <cfRule type="cellIs" dxfId="52" priority="2" operator="equal">
      <formula>"Provjera"</formula>
    </cfRule>
  </conditionalFormatting>
  <conditionalFormatting sqref="B15:B18">
    <cfRule type="cellIs" dxfId="51" priority="4" operator="equal">
      <formula>"Provjera"</formula>
    </cfRule>
  </conditionalFormatting>
  <conditionalFormatting sqref="B299">
    <cfRule type="cellIs" dxfId="5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2023-07-20T12:34:11Z</cp:lastPrinted>
  <dcterms:created xsi:type="dcterms:W3CDTF">2022-04-01T05:14:30Z</dcterms:created>
  <dcterms:modified xsi:type="dcterms:W3CDTF">2023-07-20T12:34:18Z</dcterms:modified>
</cp:coreProperties>
</file>